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доходы!$A$1:$S$53</definedName>
  </definedNames>
  <calcPr calcId="125725"/>
</workbook>
</file>

<file path=xl/calcChain.xml><?xml version="1.0" encoding="utf-8"?>
<calcChain xmlns="http://schemas.openxmlformats.org/spreadsheetml/2006/main">
  <c r="K48" i="1"/>
  <c r="K31" l="1"/>
  <c r="K32"/>
  <c r="L33"/>
  <c r="M33"/>
  <c r="K33"/>
  <c r="K16" l="1"/>
  <c r="K17"/>
  <c r="K18"/>
  <c r="K47" l="1"/>
  <c r="L47"/>
  <c r="M47"/>
  <c r="L30" l="1"/>
  <c r="M30"/>
  <c r="K30"/>
  <c r="L35" l="1"/>
  <c r="L32" s="1"/>
  <c r="L29" s="1"/>
  <c r="M35"/>
  <c r="M32" s="1"/>
  <c r="M29" s="1"/>
  <c r="K35"/>
  <c r="K29" s="1"/>
  <c r="L27"/>
  <c r="M27"/>
  <c r="K27"/>
  <c r="L25"/>
  <c r="M25"/>
  <c r="K25"/>
  <c r="L23"/>
  <c r="M23"/>
  <c r="K23"/>
  <c r="L21"/>
  <c r="M21"/>
  <c r="K21"/>
  <c r="M20" l="1"/>
  <c r="M19" s="1"/>
  <c r="L20"/>
  <c r="L19" s="1"/>
  <c r="K20"/>
  <c r="K19" s="1"/>
  <c r="M46"/>
  <c r="M45" s="1"/>
  <c r="L46"/>
  <c r="L45" s="1"/>
  <c r="K46"/>
  <c r="K45" s="1"/>
  <c r="M43"/>
  <c r="M42" s="1"/>
  <c r="L43"/>
  <c r="L42" s="1"/>
  <c r="K43"/>
  <c r="K42" s="1"/>
  <c r="M40"/>
  <c r="L40"/>
  <c r="K40"/>
  <c r="M16"/>
  <c r="M15" s="1"/>
  <c r="L16"/>
  <c r="L15" s="1"/>
  <c r="K15"/>
  <c r="L14" l="1"/>
  <c r="M14"/>
  <c r="K14"/>
  <c r="K39"/>
  <c r="K38" s="1"/>
  <c r="K37" s="1"/>
  <c r="M39"/>
  <c r="M38" s="1"/>
  <c r="M37" s="1"/>
  <c r="L39"/>
  <c r="K51" l="1"/>
  <c r="M51"/>
  <c r="L38"/>
  <c r="L37" s="1"/>
  <c r="L51" s="1"/>
</calcChain>
</file>

<file path=xl/sharedStrings.xml><?xml version="1.0" encoding="utf-8"?>
<sst xmlns="http://schemas.openxmlformats.org/spreadsheetml/2006/main" count="356" uniqueCount="99">
  <si>
    <t>код главного администратора</t>
  </si>
  <si>
    <t>2</t>
  </si>
  <si>
    <t>999</t>
  </si>
  <si>
    <t>001</t>
  </si>
  <si>
    <t>НАЛОГОВЫЕ И НЕНАЛОГОВЫЕ ДОХОДЫ</t>
  </si>
  <si>
    <t>НАЛОГИ НА ПРИБЫЛЬ, ДОХОДЫ</t>
  </si>
  <si>
    <t>Налог на доходы физических лиц</t>
  </si>
  <si>
    <t>№ строки</t>
  </si>
  <si>
    <t>100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</si>
  <si>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</si>
  <si>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</si>
  <si>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</si>
  <si>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</si>
  <si>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</si>
  <si>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</si>
  <si>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</si>
  <si>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</si>
  <si>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</si>
  <si>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</si>
  <si>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</si>
  <si>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</si>
  <si>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</si>
  <si>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</si>
  <si>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</si>
  <si>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</si>
  <si>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</si>
  <si>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</si>
  <si>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</si>
  <si>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</si>
  <si>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</si>
  <si>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</si>
  <si>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</si>
  <si>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</si>
  <si>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</si>
  <si>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</si>
  <si>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</si>
  <si>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</si>
  <si>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</si>
  <si>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</si>
  <si>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</si>
  <si>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</si>
  <si>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</si>
  <si>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</si>
  <si>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</si>
  <si>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</si>
  <si>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</si>
  <si>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</si>
  <si>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</si>
  <si>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</si>
  <si>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</si>
  <si>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</si>
  <si>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</si>
  <si>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</si>
  <si>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</si>
  <si>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</si>
  <si>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</si>
  <si>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</si>
  <si>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919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</si>
  <si>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</si>
  <si>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</si>
  <si>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</si>
  <si>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</si>
  <si>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</si>
  <si>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</si>
  <si>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</si>
  <si>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</si>
  <si>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</si>
  <si>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</si>
  <si>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</si>
  <si>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</si>
  <si>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</si>
  <si>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</si>
  <si>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</si>
  <si>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 xml:space="preserve">               Приложение  2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</si>
  <si>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</si>
  <si>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</si>
  <si>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</si>
  <si>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</si>
  <si>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 xml:space="preserve">Доходы поселения           на 2025 г.            </t>
  </si>
  <si>
    <t xml:space="preserve">Доходы поселения           на 2026 г.            </t>
  </si>
  <si>
    <t>Доходы бюджета поселка на 2025 год и плановый период 2026-2027 годов</t>
  </si>
  <si>
    <t xml:space="preserve">Доходы поселения           на 2027 г.            </t>
  </si>
  <si>
    <t>Налог на имущество физических лиц</t>
  </si>
  <si>
    <t>030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</si>
  <si>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</si>
  <si>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</si>
  <si>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</si>
  <si>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                                                                                                                                                        к  Решению Чириндинского поселкового Совета депутатов</t>
  </si>
  <si>
    <t xml:space="preserve">                                                                                                                                                                                      "О бюджете поселка Чиринда на 2025 год </t>
  </si>
  <si>
    <t xml:space="preserve">                                                                                                                                                                                        и плановый период  2026 - 2027 годов""</t>
  </si>
  <si>
    <t xml:space="preserve">                                                                                                                                                  поселкового Совета депутатов от 16 декабря 2024 года  № 139</t>
  </si>
  <si>
    <t>210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</si>
  <si>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</si>
  <si>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</si>
  <si>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</si>
  <si>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</si>
  <si>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</si>
  <si>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</si>
  <si>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                                                                                                     от   30   июня 2025 года  №151   "О весении изменений в Решение Чириндинского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</si>
</sst>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7" fillId="0" borderId="0"/>
    <xf numFmtId="0" fontId="11" fillId="0" borderId="0"/>
  </cellStyleXfs>
  <cellXfs count="51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/>
    <xf numFmtId="0" fontId="0" fillId="4" borderId="0" xfId="0" applyFill="1"/>
    <xf numFmtId="0" fontId="8" fillId="0" borderId="0" xfId="0" applyFont="1" applyAlignment="1">
      <alignment horizontal="right"/>
    </xf>
    <xf numFmtId="0" fontId="8" fillId="0" borderId="0" xfId="0" applyFont="1" applyAlignment="1"/>
    <xf numFmtId="0" fontId="9" fillId="0" borderId="0" xfId="0" applyFont="1"/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 textRotation="90" wrapText="1"/>
    </xf>
    <xf numFmtId="0" fontId="10" fillId="3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4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  <protection locked="0"/>
    </xf>
    <xf numFmtId="0" fontId="6" fillId="4" borderId="1" xfId="0" applyFont="1" applyFill="1" applyBorder="1" applyAlignment="1">
      <alignment horizontal="left" wrapText="1"/>
    </xf>
    <xf numFmtId="0" fontId="6" fillId="4" borderId="1" xfId="0" applyNumberFormat="1" applyFont="1" applyFill="1" applyBorder="1" applyAlignment="1">
      <alignment horizontal="left" wrapText="1"/>
    </xf>
    <xf numFmtId="165" fontId="5" fillId="0" borderId="0" xfId="0" applyNumberFormat="1" applyFont="1" applyFill="1"/>
    <xf numFmtId="0" fontId="6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 applyProtection="1">
      <alignment vertical="top" wrapText="1"/>
      <protection locked="0"/>
    </xf>
    <xf numFmtId="0" fontId="3" fillId="4" borderId="1" xfId="0" applyNumberFormat="1" applyFont="1" applyFill="1" applyBorder="1" applyAlignment="1">
      <alignment horizontal="left" vertical="top" wrapText="1"/>
    </xf>
    <xf numFmtId="0" fontId="6" fillId="0" borderId="0" xfId="2" applyFont="1" applyFill="1" applyAlignment="1"/>
    <xf numFmtId="0" fontId="10" fillId="0" borderId="0" xfId="0" applyFont="1"/>
    <xf numFmtId="0" fontId="6" fillId="0" borderId="0" xfId="0" applyFont="1"/>
    <xf numFmtId="0" fontId="6" fillId="0" borderId="0" xfId="7" applyFont="1" applyFill="1" applyAlignment="1"/>
    <xf numFmtId="0" fontId="6" fillId="0" borderId="0" xfId="2" applyFont="1"/>
    <xf numFmtId="0" fontId="6" fillId="0" borderId="0" xfId="0" applyFont="1" applyAlignment="1">
      <alignment horizontal="right"/>
    </xf>
    <xf numFmtId="49" fontId="6" fillId="0" borderId="1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top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8">
    <cellStyle name="Normal" xfId="6"/>
    <cellStyle name="Обычный" xfId="0" builtinId="0"/>
    <cellStyle name="Обычный 2" xfId="1"/>
    <cellStyle name="Обычный 2 2" xfId="2"/>
    <cellStyle name="Обычный 4" xfId="3"/>
    <cellStyle name="Обычный_Лист1_1" xfId="7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5"/>
  <sheetViews>
    <sheetView tabSelected="1" view="pageBreakPreview" zoomScale="75" zoomScaleNormal="95" zoomScaleSheetLayoutView="64" workbookViewId="0">
      <selection activeCell="J3" sqref="J3"/>
    </sheetView>
  </sheetViews>
  <sheetFormatPr defaultRowHeight="14.25"/>
  <cols>
    <col min="1" max="1" width="6.4257812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5.5703125" customWidth="1"/>
    <col min="10" max="10" width="83.7109375" style="6" customWidth="1"/>
    <col min="11" max="11" width="21.28515625" style="6" customWidth="1"/>
    <col min="12" max="12" width="20.7109375" style="6" customWidth="1"/>
    <col min="13" max="13" width="19.7109375" style="6" customWidth="1"/>
    <col min="15" max="15" width="9.140625" customWidth="1"/>
  </cols>
  <sheetData>
    <row r="1" spans="1:19" ht="18" customHeight="1">
      <c r="J1" s="14"/>
      <c r="K1" s="16"/>
      <c r="M1" s="41" t="s">
        <v>73</v>
      </c>
    </row>
    <row r="2" spans="1:19" ht="17.25" customHeight="1">
      <c r="J2" s="36" t="s">
        <v>87</v>
      </c>
      <c r="K2" s="37"/>
      <c r="L2" s="37"/>
      <c r="M2" s="38"/>
      <c r="N2" s="17"/>
      <c r="O2" s="17"/>
    </row>
    <row r="3" spans="1:19" ht="17.25" customHeight="1">
      <c r="J3" s="39" t="s">
        <v>98</v>
      </c>
      <c r="K3" s="37"/>
      <c r="L3" s="40"/>
      <c r="M3" s="40"/>
      <c r="N3" s="17"/>
      <c r="O3" s="17"/>
    </row>
    <row r="4" spans="1:19" ht="17.25" customHeight="1">
      <c r="J4" s="40" t="s">
        <v>90</v>
      </c>
      <c r="K4" s="37"/>
      <c r="L4" s="37"/>
      <c r="M4" s="38"/>
      <c r="N4" s="17"/>
      <c r="O4" s="17"/>
    </row>
    <row r="5" spans="1:19" ht="18.75">
      <c r="J5" s="39" t="s">
        <v>88</v>
      </c>
      <c r="K5" s="37"/>
      <c r="M5" s="37"/>
      <c r="N5" s="17"/>
      <c r="O5" s="17"/>
    </row>
    <row r="6" spans="1:19" ht="18.75">
      <c r="J6" s="40" t="s">
        <v>89</v>
      </c>
      <c r="K6" s="37"/>
      <c r="L6" s="37"/>
      <c r="M6" s="37"/>
      <c r="N6" s="17"/>
      <c r="O6" s="17"/>
    </row>
    <row r="7" spans="1:19" ht="17.25" customHeight="1">
      <c r="A7" s="3"/>
      <c r="B7" s="3"/>
      <c r="C7" s="4"/>
      <c r="D7" s="4"/>
      <c r="E7" s="4"/>
      <c r="F7" s="4"/>
      <c r="G7" s="4"/>
      <c r="H7" s="4"/>
      <c r="I7" s="4"/>
      <c r="J7" s="5"/>
      <c r="K7" s="5"/>
      <c r="L7" s="5"/>
      <c r="M7" s="5"/>
    </row>
    <row r="8" spans="1:19" ht="21" customHeight="1">
      <c r="A8" s="43" t="s">
        <v>80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19" ht="9.75" customHeight="1">
      <c r="A9" s="3"/>
      <c r="B9" s="1"/>
      <c r="C9" s="7"/>
      <c r="D9" s="7"/>
      <c r="E9" s="7"/>
      <c r="F9" s="7"/>
      <c r="G9" s="7"/>
      <c r="H9" s="7"/>
      <c r="I9" s="7"/>
      <c r="J9" s="8"/>
      <c r="K9" s="8"/>
      <c r="L9" s="8"/>
      <c r="M9" s="8"/>
    </row>
    <row r="10" spans="1:19" ht="13.5" customHeight="1">
      <c r="A10" s="3"/>
      <c r="B10" s="9"/>
      <c r="C10" s="9"/>
      <c r="D10" s="9"/>
      <c r="E10" s="9"/>
      <c r="F10" s="9"/>
      <c r="G10" s="9"/>
      <c r="H10" s="9"/>
      <c r="I10" s="9"/>
      <c r="J10" s="10"/>
      <c r="K10" s="10"/>
      <c r="L10" s="10"/>
      <c r="M10" s="12" t="s">
        <v>22</v>
      </c>
    </row>
    <row r="11" spans="1:19" ht="12.75" customHeight="1">
      <c r="A11" s="46" t="s">
        <v>7</v>
      </c>
      <c r="B11" s="47" t="s">
        <v>36</v>
      </c>
      <c r="C11" s="48"/>
      <c r="D11" s="48"/>
      <c r="E11" s="48"/>
      <c r="F11" s="48"/>
      <c r="G11" s="48"/>
      <c r="H11" s="48"/>
      <c r="I11" s="48"/>
      <c r="J11" s="49" t="s">
        <v>35</v>
      </c>
      <c r="K11" s="44" t="s">
        <v>78</v>
      </c>
      <c r="L11" s="44" t="s">
        <v>79</v>
      </c>
      <c r="M11" s="44" t="s">
        <v>81</v>
      </c>
    </row>
    <row r="12" spans="1:19" ht="159" customHeight="1">
      <c r="A12" s="46"/>
      <c r="B12" s="21" t="s">
        <v>0</v>
      </c>
      <c r="C12" s="21" t="s">
        <v>26</v>
      </c>
      <c r="D12" s="21" t="s">
        <v>17</v>
      </c>
      <c r="E12" s="21" t="s">
        <v>18</v>
      </c>
      <c r="F12" s="21" t="s">
        <v>19</v>
      </c>
      <c r="G12" s="21" t="s">
        <v>20</v>
      </c>
      <c r="H12" s="21" t="s">
        <v>21</v>
      </c>
      <c r="I12" s="21" t="s">
        <v>13</v>
      </c>
      <c r="J12" s="50"/>
      <c r="K12" s="45"/>
      <c r="L12" s="45"/>
      <c r="M12" s="45"/>
    </row>
    <row r="13" spans="1:19" ht="15.75">
      <c r="A13" s="22"/>
      <c r="B13" s="23">
        <v>1</v>
      </c>
      <c r="C13" s="23">
        <v>2</v>
      </c>
      <c r="D13" s="23">
        <v>3</v>
      </c>
      <c r="E13" s="23">
        <v>4</v>
      </c>
      <c r="F13" s="23">
        <v>5</v>
      </c>
      <c r="G13" s="23">
        <v>6</v>
      </c>
      <c r="H13" s="23">
        <v>7</v>
      </c>
      <c r="I13" s="23">
        <v>8</v>
      </c>
      <c r="J13" s="23">
        <v>9</v>
      </c>
      <c r="K13" s="23">
        <v>10</v>
      </c>
      <c r="L13" s="23">
        <v>11</v>
      </c>
      <c r="M13" s="23">
        <v>12</v>
      </c>
    </row>
    <row r="14" spans="1:19" s="2" customFormat="1" ht="15.75">
      <c r="A14" s="19">
        <v>1</v>
      </c>
      <c r="B14" s="24" t="s">
        <v>37</v>
      </c>
      <c r="C14" s="24" t="s">
        <v>14</v>
      </c>
      <c r="D14" s="24" t="s">
        <v>15</v>
      </c>
      <c r="E14" s="24" t="s">
        <v>15</v>
      </c>
      <c r="F14" s="24" t="s">
        <v>37</v>
      </c>
      <c r="G14" s="24" t="s">
        <v>15</v>
      </c>
      <c r="H14" s="24" t="s">
        <v>28</v>
      </c>
      <c r="I14" s="25" t="s">
        <v>37</v>
      </c>
      <c r="J14" s="29" t="s">
        <v>4</v>
      </c>
      <c r="K14" s="20">
        <f>K15+K19+K29</f>
        <v>246.15299999999999</v>
      </c>
      <c r="L14" s="20">
        <f t="shared" ref="L14:M14" si="0">L15+L19+L29</f>
        <v>250.82999999999998</v>
      </c>
      <c r="M14" s="20">
        <f t="shared" si="0"/>
        <v>296.58</v>
      </c>
      <c r="N14" s="15"/>
      <c r="O14" s="15"/>
      <c r="P14" s="15"/>
      <c r="Q14" s="15"/>
      <c r="R14" s="15"/>
      <c r="S14" s="15"/>
    </row>
    <row r="15" spans="1:19" ht="15.75">
      <c r="A15" s="19">
        <v>2</v>
      </c>
      <c r="B15" s="24" t="s">
        <v>38</v>
      </c>
      <c r="C15" s="24" t="s">
        <v>14</v>
      </c>
      <c r="D15" s="24" t="s">
        <v>16</v>
      </c>
      <c r="E15" s="24" t="s">
        <v>15</v>
      </c>
      <c r="F15" s="24" t="s">
        <v>37</v>
      </c>
      <c r="G15" s="24" t="s">
        <v>15</v>
      </c>
      <c r="H15" s="24" t="s">
        <v>28</v>
      </c>
      <c r="I15" s="25" t="s">
        <v>37</v>
      </c>
      <c r="J15" s="29" t="s">
        <v>5</v>
      </c>
      <c r="K15" s="20">
        <f t="shared" ref="K15:M16" si="1">K16</f>
        <v>124.69499999999999</v>
      </c>
      <c r="L15" s="20">
        <f t="shared" si="1"/>
        <v>123.24</v>
      </c>
      <c r="M15" s="20">
        <f t="shared" si="1"/>
        <v>128.16999999999999</v>
      </c>
    </row>
    <row r="16" spans="1:19" ht="15.75">
      <c r="A16" s="19">
        <v>3</v>
      </c>
      <c r="B16" s="24" t="s">
        <v>38</v>
      </c>
      <c r="C16" s="24" t="s">
        <v>14</v>
      </c>
      <c r="D16" s="24" t="s">
        <v>16</v>
      </c>
      <c r="E16" s="24" t="s">
        <v>30</v>
      </c>
      <c r="F16" s="24" t="s">
        <v>37</v>
      </c>
      <c r="G16" s="24" t="s">
        <v>16</v>
      </c>
      <c r="H16" s="24" t="s">
        <v>28</v>
      </c>
      <c r="I16" s="25" t="s">
        <v>29</v>
      </c>
      <c r="J16" s="27" t="s">
        <v>6</v>
      </c>
      <c r="K16" s="20">
        <f>K17+K18</f>
        <v>124.69499999999999</v>
      </c>
      <c r="L16" s="20">
        <f t="shared" si="1"/>
        <v>123.24</v>
      </c>
      <c r="M16" s="20">
        <f t="shared" si="1"/>
        <v>128.16999999999999</v>
      </c>
    </row>
    <row r="17" spans="1:13" ht="75">
      <c r="A17" s="19">
        <v>4</v>
      </c>
      <c r="B17" s="24" t="s">
        <v>38</v>
      </c>
      <c r="C17" s="24" t="s">
        <v>14</v>
      </c>
      <c r="D17" s="24" t="s">
        <v>16</v>
      </c>
      <c r="E17" s="24" t="s">
        <v>30</v>
      </c>
      <c r="F17" s="24" t="s">
        <v>31</v>
      </c>
      <c r="G17" s="24" t="s">
        <v>16</v>
      </c>
      <c r="H17" s="24" t="s">
        <v>28</v>
      </c>
      <c r="I17" s="25" t="s">
        <v>29</v>
      </c>
      <c r="J17" s="35" t="s">
        <v>86</v>
      </c>
      <c r="K17" s="20">
        <f>118.5-14.765</f>
        <v>103.735</v>
      </c>
      <c r="L17" s="20">
        <v>123.24</v>
      </c>
      <c r="M17" s="20">
        <v>128.16999999999999</v>
      </c>
    </row>
    <row r="18" spans="1:13" ht="47.25">
      <c r="A18" s="19">
        <v>5</v>
      </c>
      <c r="B18" s="24" t="s">
        <v>38</v>
      </c>
      <c r="C18" s="24" t="s">
        <v>14</v>
      </c>
      <c r="D18" s="24" t="s">
        <v>16</v>
      </c>
      <c r="E18" s="24" t="s">
        <v>30</v>
      </c>
      <c r="F18" s="24" t="s">
        <v>91</v>
      </c>
      <c r="G18" s="24" t="s">
        <v>16</v>
      </c>
      <c r="H18" s="24" t="s">
        <v>28</v>
      </c>
      <c r="I18" s="24" t="s">
        <v>29</v>
      </c>
      <c r="J18" s="33" t="s">
        <v>92</v>
      </c>
      <c r="K18" s="20">
        <f>6.195+14.765</f>
        <v>20.96</v>
      </c>
      <c r="L18" s="20">
        <v>0</v>
      </c>
      <c r="M18" s="20">
        <v>0</v>
      </c>
    </row>
    <row r="19" spans="1:13" s="18" customFormat="1" ht="34.5" customHeight="1">
      <c r="A19" s="19">
        <v>6</v>
      </c>
      <c r="B19" s="24" t="s">
        <v>37</v>
      </c>
      <c r="C19" s="24" t="s">
        <v>14</v>
      </c>
      <c r="D19" s="24" t="s">
        <v>32</v>
      </c>
      <c r="E19" s="24" t="s">
        <v>15</v>
      </c>
      <c r="F19" s="24" t="s">
        <v>37</v>
      </c>
      <c r="G19" s="24" t="s">
        <v>15</v>
      </c>
      <c r="H19" s="24" t="s">
        <v>28</v>
      </c>
      <c r="I19" s="25" t="s">
        <v>37</v>
      </c>
      <c r="J19" s="27" t="s">
        <v>58</v>
      </c>
      <c r="K19" s="20">
        <f>K20</f>
        <v>101.6</v>
      </c>
      <c r="L19" s="20">
        <f>L20</f>
        <v>106.89</v>
      </c>
      <c r="M19" s="20">
        <f>M20</f>
        <v>146.89000000000001</v>
      </c>
    </row>
    <row r="20" spans="1:13" ht="31.5">
      <c r="A20" s="19">
        <v>7</v>
      </c>
      <c r="B20" s="24" t="s">
        <v>37</v>
      </c>
      <c r="C20" s="24" t="s">
        <v>14</v>
      </c>
      <c r="D20" s="24" t="s">
        <v>32</v>
      </c>
      <c r="E20" s="24" t="s">
        <v>30</v>
      </c>
      <c r="F20" s="24" t="s">
        <v>37</v>
      </c>
      <c r="G20" s="24" t="s">
        <v>16</v>
      </c>
      <c r="H20" s="24" t="s">
        <v>28</v>
      </c>
      <c r="I20" s="25" t="s">
        <v>29</v>
      </c>
      <c r="J20" s="28" t="s">
        <v>23</v>
      </c>
      <c r="K20" s="20">
        <f>K21+K23+K25+K27</f>
        <v>101.6</v>
      </c>
      <c r="L20" s="20">
        <f t="shared" ref="L20:M20" si="2">L21+L23+L25+L27</f>
        <v>106.89</v>
      </c>
      <c r="M20" s="20">
        <f t="shared" si="2"/>
        <v>146.89000000000001</v>
      </c>
    </row>
    <row r="21" spans="1:13" ht="50.25" customHeight="1">
      <c r="A21" s="19">
        <v>8</v>
      </c>
      <c r="B21" s="24" t="s">
        <v>8</v>
      </c>
      <c r="C21" s="24" t="s">
        <v>14</v>
      </c>
      <c r="D21" s="24" t="s">
        <v>32</v>
      </c>
      <c r="E21" s="24" t="s">
        <v>30</v>
      </c>
      <c r="F21" s="24" t="s">
        <v>9</v>
      </c>
      <c r="G21" s="24" t="s">
        <v>16</v>
      </c>
      <c r="H21" s="24" t="s">
        <v>28</v>
      </c>
      <c r="I21" s="24" t="s">
        <v>29</v>
      </c>
      <c r="J21" s="27" t="s">
        <v>51</v>
      </c>
      <c r="K21" s="20">
        <f>K22</f>
        <v>54.1</v>
      </c>
      <c r="L21" s="20">
        <f t="shared" ref="L21:M21" si="3">L22</f>
        <v>56.24</v>
      </c>
      <c r="M21" s="20">
        <f t="shared" si="3"/>
        <v>77.33</v>
      </c>
    </row>
    <row r="22" spans="1:13" ht="86.25" customHeight="1">
      <c r="A22" s="19">
        <v>9</v>
      </c>
      <c r="B22" s="24" t="s">
        <v>8</v>
      </c>
      <c r="C22" s="24" t="s">
        <v>14</v>
      </c>
      <c r="D22" s="24" t="s">
        <v>32</v>
      </c>
      <c r="E22" s="24" t="s">
        <v>30</v>
      </c>
      <c r="F22" s="24" t="s">
        <v>59</v>
      </c>
      <c r="G22" s="24" t="s">
        <v>16</v>
      </c>
      <c r="H22" s="24" t="s">
        <v>28</v>
      </c>
      <c r="I22" s="25" t="s">
        <v>29</v>
      </c>
      <c r="J22" s="27" t="s">
        <v>60</v>
      </c>
      <c r="K22" s="20">
        <v>54.1</v>
      </c>
      <c r="L22" s="20">
        <v>56.24</v>
      </c>
      <c r="M22" s="20">
        <v>77.33</v>
      </c>
    </row>
    <row r="23" spans="1:13" ht="66.75" customHeight="1">
      <c r="A23" s="19">
        <v>10</v>
      </c>
      <c r="B23" s="24" t="s">
        <v>8</v>
      </c>
      <c r="C23" s="24" t="s">
        <v>14</v>
      </c>
      <c r="D23" s="24" t="s">
        <v>32</v>
      </c>
      <c r="E23" s="24" t="s">
        <v>30</v>
      </c>
      <c r="F23" s="24" t="s">
        <v>10</v>
      </c>
      <c r="G23" s="24" t="s">
        <v>16</v>
      </c>
      <c r="H23" s="24" t="s">
        <v>28</v>
      </c>
      <c r="I23" s="24" t="s">
        <v>29</v>
      </c>
      <c r="J23" s="27" t="s">
        <v>52</v>
      </c>
      <c r="K23" s="20">
        <f>K24</f>
        <v>0.3</v>
      </c>
      <c r="L23" s="20">
        <f t="shared" ref="L23:M23" si="4">L24</f>
        <v>0.28999999999999998</v>
      </c>
      <c r="M23" s="20">
        <f t="shared" si="4"/>
        <v>0.4</v>
      </c>
    </row>
    <row r="24" spans="1:13" ht="96.75" customHeight="1">
      <c r="A24" s="19">
        <v>11</v>
      </c>
      <c r="B24" s="24" t="s">
        <v>8</v>
      </c>
      <c r="C24" s="24" t="s">
        <v>14</v>
      </c>
      <c r="D24" s="24" t="s">
        <v>32</v>
      </c>
      <c r="E24" s="24" t="s">
        <v>30</v>
      </c>
      <c r="F24" s="24" t="s">
        <v>61</v>
      </c>
      <c r="G24" s="24" t="s">
        <v>16</v>
      </c>
      <c r="H24" s="24" t="s">
        <v>28</v>
      </c>
      <c r="I24" s="25" t="s">
        <v>29</v>
      </c>
      <c r="J24" s="27" t="s">
        <v>62</v>
      </c>
      <c r="K24" s="20">
        <v>0.3</v>
      </c>
      <c r="L24" s="20">
        <v>0.28999999999999998</v>
      </c>
      <c r="M24" s="20">
        <v>0.4</v>
      </c>
    </row>
    <row r="25" spans="1:13" ht="51.75" customHeight="1">
      <c r="A25" s="19">
        <v>12</v>
      </c>
      <c r="B25" s="24" t="s">
        <v>8</v>
      </c>
      <c r="C25" s="24" t="s">
        <v>14</v>
      </c>
      <c r="D25" s="24" t="s">
        <v>32</v>
      </c>
      <c r="E25" s="24" t="s">
        <v>30</v>
      </c>
      <c r="F25" s="24" t="s">
        <v>11</v>
      </c>
      <c r="G25" s="24" t="s">
        <v>16</v>
      </c>
      <c r="H25" s="24" t="s">
        <v>28</v>
      </c>
      <c r="I25" s="24" t="s">
        <v>29</v>
      </c>
      <c r="J25" s="28" t="s">
        <v>53</v>
      </c>
      <c r="K25" s="20">
        <f>K26</f>
        <v>55.6</v>
      </c>
      <c r="L25" s="20">
        <f t="shared" ref="L25:M25" si="5">L26</f>
        <v>58.95</v>
      </c>
      <c r="M25" s="20">
        <f t="shared" si="5"/>
        <v>80.89</v>
      </c>
    </row>
    <row r="26" spans="1:13" ht="88.5" customHeight="1">
      <c r="A26" s="19">
        <v>13</v>
      </c>
      <c r="B26" s="24" t="s">
        <v>8</v>
      </c>
      <c r="C26" s="24" t="s">
        <v>14</v>
      </c>
      <c r="D26" s="24" t="s">
        <v>32</v>
      </c>
      <c r="E26" s="24" t="s">
        <v>30</v>
      </c>
      <c r="F26" s="24" t="s">
        <v>63</v>
      </c>
      <c r="G26" s="24" t="s">
        <v>16</v>
      </c>
      <c r="H26" s="24" t="s">
        <v>28</v>
      </c>
      <c r="I26" s="25" t="s">
        <v>29</v>
      </c>
      <c r="J26" s="27" t="s">
        <v>64</v>
      </c>
      <c r="K26" s="20">
        <v>55.6</v>
      </c>
      <c r="L26" s="20">
        <v>58.95</v>
      </c>
      <c r="M26" s="20">
        <v>80.89</v>
      </c>
    </row>
    <row r="27" spans="1:13" ht="63">
      <c r="A27" s="19">
        <v>14</v>
      </c>
      <c r="B27" s="24" t="s">
        <v>8</v>
      </c>
      <c r="C27" s="24" t="s">
        <v>14</v>
      </c>
      <c r="D27" s="24" t="s">
        <v>32</v>
      </c>
      <c r="E27" s="24" t="s">
        <v>30</v>
      </c>
      <c r="F27" s="24" t="s">
        <v>12</v>
      </c>
      <c r="G27" s="24" t="s">
        <v>16</v>
      </c>
      <c r="H27" s="24" t="s">
        <v>28</v>
      </c>
      <c r="I27" s="24" t="s">
        <v>29</v>
      </c>
      <c r="J27" s="28" t="s">
        <v>54</v>
      </c>
      <c r="K27" s="20">
        <f>K28</f>
        <v>-8.4</v>
      </c>
      <c r="L27" s="20">
        <f t="shared" ref="L27:M27" si="6">L28</f>
        <v>-8.59</v>
      </c>
      <c r="M27" s="20">
        <f t="shared" si="6"/>
        <v>-11.73</v>
      </c>
    </row>
    <row r="28" spans="1:13" ht="83.25" customHeight="1">
      <c r="A28" s="19">
        <v>15</v>
      </c>
      <c r="B28" s="24" t="s">
        <v>8</v>
      </c>
      <c r="C28" s="24" t="s">
        <v>14</v>
      </c>
      <c r="D28" s="24" t="s">
        <v>32</v>
      </c>
      <c r="E28" s="24" t="s">
        <v>30</v>
      </c>
      <c r="F28" s="24" t="s">
        <v>65</v>
      </c>
      <c r="G28" s="24" t="s">
        <v>16</v>
      </c>
      <c r="H28" s="24" t="s">
        <v>28</v>
      </c>
      <c r="I28" s="25" t="s">
        <v>29</v>
      </c>
      <c r="J28" s="27" t="s">
        <v>66</v>
      </c>
      <c r="K28" s="20">
        <v>-8.4</v>
      </c>
      <c r="L28" s="20">
        <v>-8.59</v>
      </c>
      <c r="M28" s="20">
        <v>-11.73</v>
      </c>
    </row>
    <row r="29" spans="1:13" ht="15.75">
      <c r="A29" s="19">
        <v>16</v>
      </c>
      <c r="B29" s="24" t="s">
        <v>38</v>
      </c>
      <c r="C29" s="24" t="s">
        <v>14</v>
      </c>
      <c r="D29" s="24" t="s">
        <v>34</v>
      </c>
      <c r="E29" s="24" t="s">
        <v>15</v>
      </c>
      <c r="F29" s="24" t="s">
        <v>37</v>
      </c>
      <c r="G29" s="24" t="s">
        <v>15</v>
      </c>
      <c r="H29" s="24" t="s">
        <v>28</v>
      </c>
      <c r="I29" s="25" t="s">
        <v>37</v>
      </c>
      <c r="J29" s="27" t="s">
        <v>41</v>
      </c>
      <c r="K29" s="20">
        <f>K32+K30</f>
        <v>19.858000000000001</v>
      </c>
      <c r="L29" s="20">
        <f>L32+L30</f>
        <v>20.700000000000003</v>
      </c>
      <c r="M29" s="20">
        <f>M32+M30</f>
        <v>21.52</v>
      </c>
    </row>
    <row r="30" spans="1:13" ht="15.75">
      <c r="A30" s="19">
        <v>17</v>
      </c>
      <c r="B30" s="24" t="s">
        <v>38</v>
      </c>
      <c r="C30" s="24" t="s">
        <v>14</v>
      </c>
      <c r="D30" s="24" t="s">
        <v>34</v>
      </c>
      <c r="E30" s="24" t="s">
        <v>16</v>
      </c>
      <c r="F30" s="24" t="s">
        <v>37</v>
      </c>
      <c r="G30" s="24" t="s">
        <v>15</v>
      </c>
      <c r="H30" s="24" t="s">
        <v>28</v>
      </c>
      <c r="I30" s="25" t="s">
        <v>29</v>
      </c>
      <c r="J30" s="27" t="s">
        <v>82</v>
      </c>
      <c r="K30" s="20">
        <f>K31</f>
        <v>17.747</v>
      </c>
      <c r="L30" s="20">
        <f t="shared" ref="L30:M30" si="7">L31</f>
        <v>18.62</v>
      </c>
      <c r="M30" s="20">
        <f t="shared" si="7"/>
        <v>19.36</v>
      </c>
    </row>
    <row r="31" spans="1:13" ht="31.5">
      <c r="A31" s="19">
        <v>18</v>
      </c>
      <c r="B31" s="24" t="s">
        <v>38</v>
      </c>
      <c r="C31" s="24" t="s">
        <v>14</v>
      </c>
      <c r="D31" s="24" t="s">
        <v>34</v>
      </c>
      <c r="E31" s="24" t="s">
        <v>16</v>
      </c>
      <c r="F31" s="24" t="s">
        <v>83</v>
      </c>
      <c r="G31" s="24" t="s">
        <v>33</v>
      </c>
      <c r="H31" s="24" t="s">
        <v>28</v>
      </c>
      <c r="I31" s="25" t="s">
        <v>29</v>
      </c>
      <c r="J31" s="27" t="s">
        <v>84</v>
      </c>
      <c r="K31" s="20">
        <f>17.858-0.111</f>
        <v>17.747</v>
      </c>
      <c r="L31" s="20">
        <v>18.62</v>
      </c>
      <c r="M31" s="20">
        <v>19.36</v>
      </c>
    </row>
    <row r="32" spans="1:13" ht="15.75" customHeight="1">
      <c r="A32" s="19">
        <v>19</v>
      </c>
      <c r="B32" s="24" t="s">
        <v>38</v>
      </c>
      <c r="C32" s="24" t="s">
        <v>14</v>
      </c>
      <c r="D32" s="24" t="s">
        <v>34</v>
      </c>
      <c r="E32" s="24" t="s">
        <v>34</v>
      </c>
      <c r="F32" s="24" t="s">
        <v>37</v>
      </c>
      <c r="G32" s="24" t="s">
        <v>15</v>
      </c>
      <c r="H32" s="24" t="s">
        <v>28</v>
      </c>
      <c r="I32" s="25" t="s">
        <v>29</v>
      </c>
      <c r="J32" s="27" t="s">
        <v>42</v>
      </c>
      <c r="K32" s="20">
        <f>K35+K33</f>
        <v>2.1110000000000002</v>
      </c>
      <c r="L32" s="20">
        <f t="shared" ref="L32:M32" si="8">L35</f>
        <v>2.08</v>
      </c>
      <c r="M32" s="20">
        <f t="shared" si="8"/>
        <v>2.16</v>
      </c>
    </row>
    <row r="33" spans="1:13" ht="15.75" customHeight="1">
      <c r="A33" s="19">
        <v>20</v>
      </c>
      <c r="B33" s="24" t="s">
        <v>38</v>
      </c>
      <c r="C33" s="24" t="s">
        <v>14</v>
      </c>
      <c r="D33" s="24" t="s">
        <v>34</v>
      </c>
      <c r="E33" s="24" t="s">
        <v>34</v>
      </c>
      <c r="F33" s="24" t="s">
        <v>83</v>
      </c>
      <c r="G33" s="24" t="s">
        <v>15</v>
      </c>
      <c r="H33" s="24" t="s">
        <v>28</v>
      </c>
      <c r="I33" s="24" t="s">
        <v>29</v>
      </c>
      <c r="J33" s="33" t="s">
        <v>95</v>
      </c>
      <c r="K33" s="20">
        <f>K34</f>
        <v>0.111</v>
      </c>
      <c r="L33" s="20">
        <f t="shared" ref="L33:M33" si="9">L34</f>
        <v>0</v>
      </c>
      <c r="M33" s="20">
        <f t="shared" si="9"/>
        <v>0</v>
      </c>
    </row>
    <row r="34" spans="1:13" ht="15.75" customHeight="1">
      <c r="A34" s="19">
        <v>21</v>
      </c>
      <c r="B34" s="24" t="s">
        <v>38</v>
      </c>
      <c r="C34" s="24" t="s">
        <v>14</v>
      </c>
      <c r="D34" s="24" t="s">
        <v>34</v>
      </c>
      <c r="E34" s="24" t="s">
        <v>34</v>
      </c>
      <c r="F34" s="24" t="s">
        <v>96</v>
      </c>
      <c r="G34" s="24" t="s">
        <v>33</v>
      </c>
      <c r="H34" s="24" t="s">
        <v>28</v>
      </c>
      <c r="I34" s="24" t="s">
        <v>29</v>
      </c>
      <c r="J34" s="33" t="s">
        <v>97</v>
      </c>
      <c r="K34" s="20">
        <v>0.111</v>
      </c>
      <c r="L34" s="20">
        <v>0</v>
      </c>
      <c r="M34" s="20">
        <v>0</v>
      </c>
    </row>
    <row r="35" spans="1:13" ht="15.75">
      <c r="A35" s="19">
        <v>22</v>
      </c>
      <c r="B35" s="24" t="s">
        <v>38</v>
      </c>
      <c r="C35" s="24" t="s">
        <v>14</v>
      </c>
      <c r="D35" s="24" t="s">
        <v>34</v>
      </c>
      <c r="E35" s="24" t="s">
        <v>34</v>
      </c>
      <c r="F35" s="24" t="s">
        <v>76</v>
      </c>
      <c r="G35" s="24" t="s">
        <v>15</v>
      </c>
      <c r="H35" s="24" t="s">
        <v>28</v>
      </c>
      <c r="I35" s="24" t="s">
        <v>29</v>
      </c>
      <c r="J35" s="33" t="s">
        <v>77</v>
      </c>
      <c r="K35" s="20">
        <f>K36</f>
        <v>2</v>
      </c>
      <c r="L35" s="20">
        <f t="shared" ref="L35:M35" si="10">L36</f>
        <v>2.08</v>
      </c>
      <c r="M35" s="20">
        <f t="shared" si="10"/>
        <v>2.16</v>
      </c>
    </row>
    <row r="36" spans="1:13" ht="31.5">
      <c r="A36" s="19">
        <v>23</v>
      </c>
      <c r="B36" s="24" t="s">
        <v>38</v>
      </c>
      <c r="C36" s="24" t="s">
        <v>14</v>
      </c>
      <c r="D36" s="24" t="s">
        <v>34</v>
      </c>
      <c r="E36" s="24" t="s">
        <v>34</v>
      </c>
      <c r="F36" s="24" t="s">
        <v>74</v>
      </c>
      <c r="G36" s="24" t="s">
        <v>33</v>
      </c>
      <c r="H36" s="24" t="s">
        <v>28</v>
      </c>
      <c r="I36" s="24" t="s">
        <v>29</v>
      </c>
      <c r="J36" s="33" t="s">
        <v>75</v>
      </c>
      <c r="K36" s="20">
        <v>2</v>
      </c>
      <c r="L36" s="20">
        <v>2.08</v>
      </c>
      <c r="M36" s="20">
        <v>2.16</v>
      </c>
    </row>
    <row r="37" spans="1:13" ht="21" customHeight="1">
      <c r="A37" s="19">
        <v>24</v>
      </c>
      <c r="B37" s="24" t="s">
        <v>57</v>
      </c>
      <c r="C37" s="24" t="s">
        <v>1</v>
      </c>
      <c r="D37" s="24" t="s">
        <v>15</v>
      </c>
      <c r="E37" s="24" t="s">
        <v>15</v>
      </c>
      <c r="F37" s="24" t="s">
        <v>37</v>
      </c>
      <c r="G37" s="24" t="s">
        <v>15</v>
      </c>
      <c r="H37" s="24" t="s">
        <v>28</v>
      </c>
      <c r="I37" s="25" t="s">
        <v>37</v>
      </c>
      <c r="J37" s="29" t="s">
        <v>24</v>
      </c>
      <c r="K37" s="20">
        <f>K38</f>
        <v>16305.612999999998</v>
      </c>
      <c r="L37" s="20">
        <f>L38</f>
        <v>15433.599999999999</v>
      </c>
      <c r="M37" s="20">
        <f>M38</f>
        <v>15433.599999999999</v>
      </c>
    </row>
    <row r="38" spans="1:13" ht="31.5">
      <c r="A38" s="19">
        <v>25</v>
      </c>
      <c r="B38" s="24" t="s">
        <v>57</v>
      </c>
      <c r="C38" s="24" t="s">
        <v>1</v>
      </c>
      <c r="D38" s="24" t="s">
        <v>30</v>
      </c>
      <c r="E38" s="24" t="s">
        <v>15</v>
      </c>
      <c r="F38" s="24" t="s">
        <v>37</v>
      </c>
      <c r="G38" s="24" t="s">
        <v>15</v>
      </c>
      <c r="H38" s="24" t="s">
        <v>28</v>
      </c>
      <c r="I38" s="25" t="s">
        <v>37</v>
      </c>
      <c r="J38" s="29" t="s">
        <v>25</v>
      </c>
      <c r="K38" s="20">
        <f>K39+K45</f>
        <v>16305.612999999998</v>
      </c>
      <c r="L38" s="20">
        <f t="shared" ref="L38:M38" si="11">L39+L45</f>
        <v>15433.599999999999</v>
      </c>
      <c r="M38" s="20">
        <f t="shared" si="11"/>
        <v>15433.599999999999</v>
      </c>
    </row>
    <row r="39" spans="1:13" ht="15.75">
      <c r="A39" s="19">
        <v>26</v>
      </c>
      <c r="B39" s="24" t="s">
        <v>57</v>
      </c>
      <c r="C39" s="24" t="s">
        <v>1</v>
      </c>
      <c r="D39" s="24" t="s">
        <v>30</v>
      </c>
      <c r="E39" s="24" t="s">
        <v>33</v>
      </c>
      <c r="F39" s="24" t="s">
        <v>37</v>
      </c>
      <c r="G39" s="24" t="s">
        <v>15</v>
      </c>
      <c r="H39" s="24" t="s">
        <v>28</v>
      </c>
      <c r="I39" s="25" t="s">
        <v>55</v>
      </c>
      <c r="J39" s="29" t="s">
        <v>39</v>
      </c>
      <c r="K39" s="20">
        <f>K40+K42</f>
        <v>6487</v>
      </c>
      <c r="L39" s="20">
        <f>L40+L42</f>
        <v>5687.5</v>
      </c>
      <c r="M39" s="20">
        <f>M40+M42</f>
        <v>5687.5</v>
      </c>
    </row>
    <row r="40" spans="1:13" ht="31.5">
      <c r="A40" s="19">
        <v>27</v>
      </c>
      <c r="B40" s="24" t="s">
        <v>57</v>
      </c>
      <c r="C40" s="24" t="s">
        <v>1</v>
      </c>
      <c r="D40" s="24" t="s">
        <v>30</v>
      </c>
      <c r="E40" s="24" t="s">
        <v>67</v>
      </c>
      <c r="F40" s="24" t="s">
        <v>3</v>
      </c>
      <c r="G40" s="24" t="s">
        <v>15</v>
      </c>
      <c r="H40" s="24" t="s">
        <v>28</v>
      </c>
      <c r="I40" s="25" t="s">
        <v>55</v>
      </c>
      <c r="J40" s="34" t="s">
        <v>85</v>
      </c>
      <c r="K40" s="20">
        <f>K41</f>
        <v>1236.2</v>
      </c>
      <c r="L40" s="20">
        <f>L41</f>
        <v>1950</v>
      </c>
      <c r="M40" s="20">
        <f>M41</f>
        <v>1950</v>
      </c>
    </row>
    <row r="41" spans="1:13" ht="31.5">
      <c r="A41" s="19">
        <v>28</v>
      </c>
      <c r="B41" s="24" t="s">
        <v>57</v>
      </c>
      <c r="C41" s="24" t="s">
        <v>1</v>
      </c>
      <c r="D41" s="24" t="s">
        <v>30</v>
      </c>
      <c r="E41" s="24" t="s">
        <v>67</v>
      </c>
      <c r="F41" s="24" t="s">
        <v>3</v>
      </c>
      <c r="G41" s="24" t="s">
        <v>33</v>
      </c>
      <c r="H41" s="24" t="s">
        <v>28</v>
      </c>
      <c r="I41" s="25" t="s">
        <v>55</v>
      </c>
      <c r="J41" s="29" t="s">
        <v>68</v>
      </c>
      <c r="K41" s="20">
        <v>1236.2</v>
      </c>
      <c r="L41" s="20">
        <v>1950</v>
      </c>
      <c r="M41" s="20">
        <v>1950</v>
      </c>
    </row>
    <row r="42" spans="1:13" ht="15.75">
      <c r="A42" s="19">
        <v>29</v>
      </c>
      <c r="B42" s="24" t="s">
        <v>57</v>
      </c>
      <c r="C42" s="24" t="s">
        <v>1</v>
      </c>
      <c r="D42" s="24" t="s">
        <v>30</v>
      </c>
      <c r="E42" s="24" t="s">
        <v>43</v>
      </c>
      <c r="F42" s="24" t="s">
        <v>2</v>
      </c>
      <c r="G42" s="24" t="s">
        <v>15</v>
      </c>
      <c r="H42" s="24" t="s">
        <v>28</v>
      </c>
      <c r="I42" s="25" t="s">
        <v>55</v>
      </c>
      <c r="J42" s="27" t="s">
        <v>44</v>
      </c>
      <c r="K42" s="20">
        <f t="shared" ref="K42:M43" si="12">K43</f>
        <v>5250.8</v>
      </c>
      <c r="L42" s="20">
        <f t="shared" si="12"/>
        <v>3737.5</v>
      </c>
      <c r="M42" s="20">
        <f t="shared" si="12"/>
        <v>3737.5</v>
      </c>
    </row>
    <row r="43" spans="1:13" ht="15.75">
      <c r="A43" s="19">
        <v>30</v>
      </c>
      <c r="B43" s="24" t="s">
        <v>57</v>
      </c>
      <c r="C43" s="24" t="s">
        <v>1</v>
      </c>
      <c r="D43" s="24" t="s">
        <v>30</v>
      </c>
      <c r="E43" s="24" t="s">
        <v>43</v>
      </c>
      <c r="F43" s="24" t="s">
        <v>2</v>
      </c>
      <c r="G43" s="24" t="s">
        <v>33</v>
      </c>
      <c r="H43" s="24" t="s">
        <v>28</v>
      </c>
      <c r="I43" s="25" t="s">
        <v>55</v>
      </c>
      <c r="J43" s="27" t="s">
        <v>45</v>
      </c>
      <c r="K43" s="20">
        <f t="shared" si="12"/>
        <v>5250.8</v>
      </c>
      <c r="L43" s="20">
        <f t="shared" si="12"/>
        <v>3737.5</v>
      </c>
      <c r="M43" s="20">
        <f t="shared" si="12"/>
        <v>3737.5</v>
      </c>
    </row>
    <row r="44" spans="1:13" ht="46.5" customHeight="1">
      <c r="A44" s="19">
        <v>31</v>
      </c>
      <c r="B44" s="24" t="s">
        <v>57</v>
      </c>
      <c r="C44" s="24" t="s">
        <v>1</v>
      </c>
      <c r="D44" s="24" t="s">
        <v>30</v>
      </c>
      <c r="E44" s="24" t="s">
        <v>43</v>
      </c>
      <c r="F44" s="24" t="s">
        <v>2</v>
      </c>
      <c r="G44" s="24" t="s">
        <v>33</v>
      </c>
      <c r="H44" s="24" t="s">
        <v>27</v>
      </c>
      <c r="I44" s="25" t="s">
        <v>55</v>
      </c>
      <c r="J44" s="30" t="s">
        <v>69</v>
      </c>
      <c r="K44" s="20">
        <v>5250.8</v>
      </c>
      <c r="L44" s="20">
        <v>3737.5</v>
      </c>
      <c r="M44" s="20">
        <v>3737.5</v>
      </c>
    </row>
    <row r="45" spans="1:13" ht="15.75">
      <c r="A45" s="19">
        <v>32</v>
      </c>
      <c r="B45" s="24" t="s">
        <v>57</v>
      </c>
      <c r="C45" s="24" t="s">
        <v>1</v>
      </c>
      <c r="D45" s="24" t="s">
        <v>30</v>
      </c>
      <c r="E45" s="24" t="s">
        <v>40</v>
      </c>
      <c r="F45" s="24" t="s">
        <v>37</v>
      </c>
      <c r="G45" s="24" t="s">
        <v>15</v>
      </c>
      <c r="H45" s="24" t="s">
        <v>28</v>
      </c>
      <c r="I45" s="25" t="s">
        <v>55</v>
      </c>
      <c r="J45" s="27" t="s">
        <v>46</v>
      </c>
      <c r="K45" s="20">
        <f t="shared" ref="K45:M46" si="13">K46</f>
        <v>9818.6129999999976</v>
      </c>
      <c r="L45" s="20">
        <f t="shared" si="13"/>
        <v>9746.0999999999985</v>
      </c>
      <c r="M45" s="20">
        <f t="shared" si="13"/>
        <v>9746.0999999999985</v>
      </c>
    </row>
    <row r="46" spans="1:13" ht="15.75">
      <c r="A46" s="19">
        <v>33</v>
      </c>
      <c r="B46" s="24" t="s">
        <v>57</v>
      </c>
      <c r="C46" s="24" t="s">
        <v>1</v>
      </c>
      <c r="D46" s="24" t="s">
        <v>30</v>
      </c>
      <c r="E46" s="24" t="s">
        <v>47</v>
      </c>
      <c r="F46" s="24" t="s">
        <v>2</v>
      </c>
      <c r="G46" s="24" t="s">
        <v>15</v>
      </c>
      <c r="H46" s="24" t="s">
        <v>28</v>
      </c>
      <c r="I46" s="25" t="s">
        <v>55</v>
      </c>
      <c r="J46" s="27" t="s">
        <v>48</v>
      </c>
      <c r="K46" s="20">
        <f t="shared" si="13"/>
        <v>9818.6129999999976</v>
      </c>
      <c r="L46" s="20">
        <f t="shared" si="13"/>
        <v>9746.0999999999985</v>
      </c>
      <c r="M46" s="20">
        <f t="shared" si="13"/>
        <v>9746.0999999999985</v>
      </c>
    </row>
    <row r="47" spans="1:13" ht="18.75" customHeight="1">
      <c r="A47" s="19">
        <v>34</v>
      </c>
      <c r="B47" s="24" t="s">
        <v>57</v>
      </c>
      <c r="C47" s="24" t="s">
        <v>1</v>
      </c>
      <c r="D47" s="24" t="s">
        <v>30</v>
      </c>
      <c r="E47" s="24" t="s">
        <v>47</v>
      </c>
      <c r="F47" s="24" t="s">
        <v>2</v>
      </c>
      <c r="G47" s="24" t="s">
        <v>33</v>
      </c>
      <c r="H47" s="24" t="s">
        <v>28</v>
      </c>
      <c r="I47" s="25" t="s">
        <v>55</v>
      </c>
      <c r="J47" s="27" t="s">
        <v>56</v>
      </c>
      <c r="K47" s="20">
        <f>K48+K49+K50</f>
        <v>9818.6129999999976</v>
      </c>
      <c r="L47" s="20">
        <f t="shared" ref="L47:M47" si="14">L48+L49+L50</f>
        <v>9746.0999999999985</v>
      </c>
      <c r="M47" s="20">
        <f t="shared" si="14"/>
        <v>9746.0999999999985</v>
      </c>
    </row>
    <row r="48" spans="1:13" ht="48.75" customHeight="1">
      <c r="A48" s="19">
        <v>35</v>
      </c>
      <c r="B48" s="24" t="s">
        <v>57</v>
      </c>
      <c r="C48" s="24" t="s">
        <v>1</v>
      </c>
      <c r="D48" s="24" t="s">
        <v>30</v>
      </c>
      <c r="E48" s="24" t="s">
        <v>47</v>
      </c>
      <c r="F48" s="24" t="s">
        <v>2</v>
      </c>
      <c r="G48" s="24" t="s">
        <v>33</v>
      </c>
      <c r="H48" s="24" t="s">
        <v>49</v>
      </c>
      <c r="I48" s="25" t="s">
        <v>55</v>
      </c>
      <c r="J48" s="31" t="s">
        <v>70</v>
      </c>
      <c r="K48" s="20">
        <f>9971.65+554.463-955.6</f>
        <v>9570.512999999999</v>
      </c>
      <c r="L48" s="20">
        <v>9498</v>
      </c>
      <c r="M48" s="20">
        <v>9498</v>
      </c>
    </row>
    <row r="49" spans="1:13" ht="48.75" customHeight="1">
      <c r="A49" s="19">
        <v>36</v>
      </c>
      <c r="B49" s="24" t="s">
        <v>57</v>
      </c>
      <c r="C49" s="24" t="s">
        <v>1</v>
      </c>
      <c r="D49" s="24" t="s">
        <v>30</v>
      </c>
      <c r="E49" s="24" t="s">
        <v>47</v>
      </c>
      <c r="F49" s="24" t="s">
        <v>2</v>
      </c>
      <c r="G49" s="24" t="s">
        <v>33</v>
      </c>
      <c r="H49" s="24" t="s">
        <v>71</v>
      </c>
      <c r="I49" s="26" t="s">
        <v>55</v>
      </c>
      <c r="J49" s="31" t="s">
        <v>72</v>
      </c>
      <c r="K49" s="20">
        <v>180.8</v>
      </c>
      <c r="L49" s="20">
        <v>180.8</v>
      </c>
      <c r="M49" s="20">
        <v>180.8</v>
      </c>
    </row>
    <row r="50" spans="1:13" ht="33.75" customHeight="1">
      <c r="A50" s="19">
        <v>37</v>
      </c>
      <c r="B50" s="24" t="s">
        <v>57</v>
      </c>
      <c r="C50" s="24" t="s">
        <v>1</v>
      </c>
      <c r="D50" s="24" t="s">
        <v>30</v>
      </c>
      <c r="E50" s="24" t="s">
        <v>47</v>
      </c>
      <c r="F50" s="24" t="s">
        <v>2</v>
      </c>
      <c r="G50" s="24" t="s">
        <v>33</v>
      </c>
      <c r="H50" s="24" t="s">
        <v>93</v>
      </c>
      <c r="I50" s="26" t="s">
        <v>55</v>
      </c>
      <c r="J50" s="31" t="s">
        <v>94</v>
      </c>
      <c r="K50" s="20">
        <v>67.3</v>
      </c>
      <c r="L50" s="20">
        <v>67.3</v>
      </c>
      <c r="M50" s="20">
        <v>67.3</v>
      </c>
    </row>
    <row r="51" spans="1:13" ht="15.75">
      <c r="A51" s="42" t="s">
        <v>50</v>
      </c>
      <c r="B51" s="42"/>
      <c r="C51" s="42"/>
      <c r="D51" s="42"/>
      <c r="E51" s="42"/>
      <c r="F51" s="42"/>
      <c r="G51" s="42"/>
      <c r="H51" s="42"/>
      <c r="I51" s="42"/>
      <c r="J51" s="42"/>
      <c r="K51" s="20">
        <f>K14+K37</f>
        <v>16551.765999999996</v>
      </c>
      <c r="L51" s="20">
        <f>L14+L37</f>
        <v>15684.429999999998</v>
      </c>
      <c r="M51" s="20">
        <f>M14+M37</f>
        <v>15730.179999999998</v>
      </c>
    </row>
    <row r="52" spans="1:13" ht="15.75">
      <c r="A52" s="13"/>
      <c r="B52" s="1"/>
      <c r="C52" s="1"/>
      <c r="D52" s="1"/>
      <c r="E52" s="1"/>
      <c r="F52" s="1"/>
      <c r="G52" s="1"/>
      <c r="H52" s="1"/>
      <c r="I52" s="1"/>
      <c r="J52" s="11"/>
      <c r="K52" s="11"/>
      <c r="L52" s="11"/>
      <c r="M52" s="11"/>
    </row>
    <row r="53" spans="1:13" ht="15.75">
      <c r="A53" s="13"/>
      <c r="B53" s="1"/>
      <c r="C53" s="1"/>
      <c r="D53" s="1"/>
      <c r="E53" s="1"/>
      <c r="F53" s="1"/>
      <c r="G53" s="1"/>
      <c r="H53" s="1"/>
      <c r="I53" s="1"/>
      <c r="J53" s="11"/>
      <c r="K53" s="11"/>
      <c r="L53" s="32"/>
      <c r="M53" s="11"/>
    </row>
    <row r="54" spans="1:13" ht="15.75">
      <c r="A54" s="13"/>
      <c r="B54" s="1"/>
      <c r="C54" s="1"/>
      <c r="D54" s="1"/>
      <c r="E54" s="1"/>
      <c r="F54" s="1"/>
      <c r="G54" s="1"/>
      <c r="H54" s="1"/>
      <c r="I54" s="1"/>
      <c r="J54" s="11"/>
      <c r="K54" s="11"/>
      <c r="L54" s="11"/>
      <c r="M54" s="11"/>
    </row>
    <row r="55" spans="1:13">
      <c r="B55" s="1"/>
      <c r="C55" s="1"/>
      <c r="D55" s="1"/>
      <c r="E55" s="1"/>
      <c r="F55" s="1"/>
      <c r="G55" s="1"/>
      <c r="H55" s="1"/>
      <c r="I55" s="1"/>
      <c r="J55" s="11"/>
      <c r="K55" s="11"/>
      <c r="L55" s="11"/>
      <c r="M55" s="11"/>
    </row>
    <row r="56" spans="1:13">
      <c r="B56" s="1"/>
      <c r="C56" s="1"/>
      <c r="D56" s="1"/>
      <c r="E56" s="1"/>
      <c r="F56" s="1"/>
      <c r="G56" s="1"/>
      <c r="H56" s="1"/>
      <c r="I56" s="1"/>
      <c r="J56" s="11"/>
      <c r="K56" s="11"/>
      <c r="L56" s="11"/>
      <c r="M56" s="11"/>
    </row>
    <row r="57" spans="1:13"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1:13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1:13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1:13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1:13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1:13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1:13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1:13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  <row r="70" spans="2:13">
      <c r="B70" s="1"/>
      <c r="C70" s="1"/>
      <c r="D70" s="1"/>
      <c r="E70" s="1"/>
      <c r="F70" s="1"/>
      <c r="G70" s="1"/>
      <c r="H70" s="1"/>
      <c r="I70" s="1"/>
      <c r="J70" s="11"/>
      <c r="K70" s="11"/>
      <c r="L70" s="11"/>
      <c r="M70" s="11"/>
    </row>
    <row r="71" spans="2:13">
      <c r="B71" s="1"/>
      <c r="C71" s="1"/>
      <c r="D71" s="1"/>
      <c r="E71" s="1"/>
      <c r="F71" s="1"/>
      <c r="G71" s="1"/>
      <c r="H71" s="1"/>
      <c r="I71" s="1"/>
      <c r="J71" s="11"/>
      <c r="K71" s="11"/>
      <c r="L71" s="11"/>
      <c r="M71" s="11"/>
    </row>
    <row r="72" spans="2:13">
      <c r="B72" s="1"/>
      <c r="C72" s="1"/>
      <c r="D72" s="1"/>
      <c r="E72" s="1"/>
      <c r="F72" s="1"/>
      <c r="G72" s="1"/>
      <c r="H72" s="1"/>
      <c r="I72" s="1"/>
      <c r="J72" s="11"/>
      <c r="K72" s="11"/>
      <c r="L72" s="11"/>
      <c r="M72" s="11"/>
    </row>
    <row r="73" spans="2:13">
      <c r="B73" s="1"/>
      <c r="C73" s="1"/>
      <c r="D73" s="1"/>
      <c r="E73" s="1"/>
      <c r="F73" s="1"/>
      <c r="G73" s="1"/>
      <c r="H73" s="1"/>
      <c r="I73" s="1"/>
      <c r="J73" s="11"/>
      <c r="K73" s="11"/>
      <c r="L73" s="11"/>
      <c r="M73" s="11"/>
    </row>
    <row r="74" spans="2:13">
      <c r="B74" s="1"/>
      <c r="C74" s="1"/>
      <c r="D74" s="1"/>
      <c r="E74" s="1"/>
      <c r="F74" s="1"/>
      <c r="G74" s="1"/>
      <c r="H74" s="1"/>
      <c r="I74" s="1"/>
      <c r="J74" s="11"/>
      <c r="K74" s="11"/>
      <c r="L74" s="11"/>
      <c r="M74" s="11"/>
    </row>
    <row r="75" spans="2:13">
      <c r="B75" s="1"/>
      <c r="C75" s="1"/>
      <c r="D75" s="1"/>
      <c r="E75" s="1"/>
      <c r="F75" s="1"/>
      <c r="G75" s="1"/>
      <c r="H75" s="1"/>
      <c r="I75" s="1"/>
      <c r="J75" s="11"/>
      <c r="K75" s="11"/>
      <c r="L75" s="11"/>
      <c r="M75" s="11"/>
    </row>
  </sheetData>
  <mergeCells count="8">
    <mergeCell ref="A51:J51"/>
    <mergeCell ref="A8:M8"/>
    <mergeCell ref="M11:M12"/>
    <mergeCell ref="A11:A12"/>
    <mergeCell ref="B11:I11"/>
    <mergeCell ref="J11:J12"/>
    <mergeCell ref="L11:L12"/>
    <mergeCell ref="K11:K12"/>
  </mergeCells>
  <phoneticPr fontId="0" type="noConversion"/>
  <pageMargins left="0.75" right="0.36" top="0.5" bottom="0.5" header="0.5" footer="0.5"/>
  <pageSetup paperSize="9" scale="3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Пользователь</cp:lastModifiedBy>
  <cp:lastPrinted>2025-06-27T04:44:12Z</cp:lastPrinted>
  <dcterms:created xsi:type="dcterms:W3CDTF">2007-11-19T11:49:52Z</dcterms:created>
  <dcterms:modified xsi:type="dcterms:W3CDTF">2025-06-30T07:12:31Z</dcterms:modified>
</cp:coreProperties>
</file>