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BaklykovaAL\Desktop\Баклыкова\рабочая папка саша\документы\2025 год\решение по годовым 2024\Чиринда годовой отчет за 2024 год +\Решение и приложение\"/>
    </mc:Choice>
  </mc:AlternateContent>
  <bookViews>
    <workbookView xWindow="930" yWindow="615" windowWidth="15450" windowHeight="9960"/>
  </bookViews>
  <sheets>
    <sheet name="1" sheetId="3" r:id="rId1"/>
  </sheets>
  <definedNames>
    <definedName name="APPT" localSheetId="0">'1'!#REF!</definedName>
    <definedName name="FIO" localSheetId="0">'1'!#REF!</definedName>
    <definedName name="SIGN" localSheetId="0">'1'!$A$17:$E$17</definedName>
    <definedName name="_xlnm.Print_Titles" localSheetId="0">'1'!$8:$8</definedName>
    <definedName name="_xlnm.Print_Area" localSheetId="0">'1'!$A$1:$E$35</definedName>
  </definedNames>
  <calcPr calcId="162913"/>
</workbook>
</file>

<file path=xl/calcChain.xml><?xml version="1.0" encoding="utf-8"?>
<calcChain xmlns="http://schemas.openxmlformats.org/spreadsheetml/2006/main">
  <c r="E30" i="3" l="1"/>
  <c r="D29" i="3"/>
  <c r="C29" i="3"/>
  <c r="C23" i="3"/>
  <c r="C19" i="3"/>
  <c r="C9" i="3" s="1"/>
  <c r="D23" i="3"/>
  <c r="D10" i="3"/>
  <c r="C10" i="3"/>
  <c r="E14" i="3"/>
  <c r="E34" i="3"/>
  <c r="E12" i="3" l="1"/>
  <c r="D19" i="3" l="1"/>
  <c r="C15" i="3" l="1"/>
  <c r="E20" i="3"/>
  <c r="E11" i="3"/>
  <c r="E33" i="3"/>
  <c r="E32" i="3"/>
  <c r="D27" i="3" l="1"/>
  <c r="D26" i="3" s="1"/>
  <c r="C27" i="3"/>
  <c r="C26" i="3" s="1"/>
  <c r="D15" i="3"/>
  <c r="E26" i="3" l="1"/>
  <c r="E16" i="3"/>
  <c r="E28" i="3"/>
  <c r="E25" i="3"/>
  <c r="E24" i="3"/>
  <c r="E21" i="3"/>
  <c r="E18" i="3"/>
  <c r="D17" i="3"/>
  <c r="D9" i="3" s="1"/>
  <c r="C17" i="3"/>
  <c r="E15" i="3"/>
  <c r="E13" i="3"/>
  <c r="C35" i="3" l="1"/>
  <c r="D35" i="3"/>
  <c r="E23" i="3"/>
  <c r="E17" i="3"/>
  <c r="E10" i="3"/>
  <c r="E19" i="3"/>
  <c r="E22" i="3"/>
  <c r="E9" i="3" l="1"/>
  <c r="E27" i="3"/>
  <c r="E31" i="3" l="1"/>
  <c r="E35" i="3"/>
  <c r="E29" i="3" l="1"/>
</calcChain>
</file>

<file path=xl/sharedStrings.xml><?xml version="1.0" encoding="utf-8"?>
<sst xmlns="http://schemas.openxmlformats.org/spreadsheetml/2006/main" count="61" uniqueCount="60">
  <si>
    <t>КЦСР</t>
  </si>
  <si>
    <t>Наименование КЦСР</t>
  </si>
  <si>
    <t>Непрограммные расходы органов местного самоуправления</t>
  </si>
  <si>
    <t>Непрограммные расходы исполнительных органов местного самоуправления</t>
  </si>
  <si>
    <t>Итого</t>
  </si>
  <si>
    <t>% исполнения</t>
  </si>
  <si>
    <t>Мероприятия в области жилищного хозяйства</t>
  </si>
  <si>
    <t>тыс. руб.</t>
  </si>
  <si>
    <t>Глава муниципального образования поселка Чиринда в рамках непрограммных расходов поселка Чиринда</t>
  </si>
  <si>
    <t>01 0 00 00000</t>
  </si>
  <si>
    <t>01 1 00 00000</t>
  </si>
  <si>
    <t>01 2 00 00000</t>
  </si>
  <si>
    <t>01 2 00 95020</t>
  </si>
  <si>
    <t>01 3 00 00000</t>
  </si>
  <si>
    <t>01 3 00 60020</t>
  </si>
  <si>
    <t>01 4 00 00000</t>
  </si>
  <si>
    <t>01 4 00 60010</t>
  </si>
  <si>
    <t>01 4 00 60050</t>
  </si>
  <si>
    <t>01 5 00 00000</t>
  </si>
  <si>
    <t>01 5 00 74120</t>
  </si>
  <si>
    <t>81 0 00 00000</t>
  </si>
  <si>
    <t>81 1 00 00230</t>
  </si>
  <si>
    <t>91 0 00 00000</t>
  </si>
  <si>
    <t>91 1 00 00210</t>
  </si>
  <si>
    <t>Руководство и управление в сфере установленных функций органов местного самоуправления в рамках непрограммных расходов Администрации поселка Чиринда Красноярского края</t>
  </si>
  <si>
    <t>01 5 00 S4120</t>
  </si>
  <si>
    <t xml:space="preserve">Исполнено </t>
  </si>
  <si>
    <t>Муниципальная программа «Устойчивое развитие  муниципального образования поселка Чиринда»</t>
  </si>
  <si>
    <t>Подпрограмма  «Дорожная деятельность в отношении дорог местного значения поселка Чиринда и обеспечение безопасности дорожного движения»</t>
  </si>
  <si>
    <t>Подпрограмма «Организация благоустройства территории, создание среды комфортной для проживания жителей поселка Чиринда»</t>
  </si>
  <si>
    <t xml:space="preserve">Подпрограмма «Предупреждение и ликвидация последствий ЧС и обеспечение мер пожарной безопасности на территории поселка Чиринда»  </t>
  </si>
  <si>
    <t>Софинансирование на обеспечение первичных мер пожарной безопасности в границах поселка</t>
  </si>
  <si>
    <t>01 1 00 92100</t>
  </si>
  <si>
    <t>91 1 00 92111</t>
  </si>
  <si>
    <t xml:space="preserve">Иные межбюджетные трансферты бюджету Эвенкийского муниципального района на исполнение органами местного самоуправления Эвенкийского муниципального района отдельных бюджетных полномочий по составлению проекта бюджета поселения, исполнению бюджета поселения, осуществление контроля за его исполнением, составление отчета об исполнении бюджета поселения
</t>
  </si>
  <si>
    <t>Резервный фонд  Администрации поселка Чиринда  Эвенкийского муниципального района Красноярского края в рамках непрограммных расходов исполнительных органов местного самоуправления</t>
  </si>
  <si>
    <t>91 1 00 10910</t>
  </si>
  <si>
    <t>01 1 00 34030</t>
  </si>
  <si>
    <t>Организация деятельности по накоплению  и транспортированию твердых коммунальных отходов на территории поселка Чиринда муниципальной программы «Устойчивое развитие муниципального образования поселка Чиринда»</t>
  </si>
  <si>
    <t>01 4 00 10590</t>
  </si>
  <si>
    <t>Приложение 5</t>
  </si>
  <si>
    <t>Подпрограмма «Владение, пользование и распоряжение имуществом, находящимся в муниципальной собственности поселка Чиринда»</t>
  </si>
  <si>
    <t>Мероприятия по земельно - имущественным отношениям в рамках Подпрограммы «Владение, пользование и распоряжение имуществом, находящимся в муниципальной собственности поселка Чиринда»</t>
  </si>
  <si>
    <t>Расходы на содержание взлетно-посадочной полосы поселка в рамках Подпрограммы «Владение, пользование и распоряжение имуществом, находящимся в муниципальной собственности поселка Чиринда»</t>
  </si>
  <si>
    <t>01 1 00 34033</t>
  </si>
  <si>
    <t>Расходы муниципального образования на управление государственной (муниципальной) собственностью в рамках Подпрограммы «Владение, пользование и распоряжение имуществом, находящимся в муниципальной собственности поселка Чиринда»</t>
  </si>
  <si>
    <t xml:space="preserve">Подпрограмма «Обеспечение проживающих в поселении и нуждающихся в жилых помещениях малоимущих граждан. Организация строительства, капитальный ремонт и содержание муниципального жилищного фонда поселка Чиринда» </t>
  </si>
  <si>
    <t xml:space="preserve">Расходы муниципального образования  на дорожную деятельность в отношении дорог местного значения поселка в рамках Подпрограммы «Дорожная деятельность в отношении дорог местного значения поселка Чиринда и обеспечение безопасности дорожного движения» </t>
  </si>
  <si>
    <t>Расходы на уличное освещение муниципальной программы «Устойчивое развитие муниципального образования поселка Чиринда»</t>
  </si>
  <si>
    <t>Прочие мероприятия по благоустройству сельских поселений муниципальной программы «Устойчивое развитие муниципального образования поселка Чиринда»</t>
  </si>
  <si>
    <t>Распределение межбюджетных трансфертов бюджетам сельских поселений на обеспечение первичных мер пожарной безопасности муниципальной программы «Устойчивое развитие  муниципального образования поселка Чиринда»</t>
  </si>
  <si>
    <t xml:space="preserve">Информация об исполнении муниципальных программ и непрограммных расходов поселка за 2024 год </t>
  </si>
  <si>
    <t>9 1 1 00 92112</t>
  </si>
  <si>
    <t>Иные межбюджетные трансферты бюджету Эвенкийского муниципального района на исполнение отдельных полномочий по осуществлению внешнего муниципального финансового контроля</t>
  </si>
  <si>
    <t>01 1 00 S7450</t>
  </si>
  <si>
    <t>Расходы на содержание взлетно-посадочной полосы поселка в рамках отдельных мероприятий муниципальной программы «Устойчивое развитие муниципального образования поселка Чиринда»</t>
  </si>
  <si>
    <t>91 1 00 00030</t>
  </si>
  <si>
    <t>Обеспечение проведения выборов и референдумов</t>
  </si>
  <si>
    <t xml:space="preserve">                                                    к Решению Чириндинского поселкового Совета депутатов  №    от               2025 года</t>
  </si>
  <si>
    <t xml:space="preserve">Утверждено решением о бюджете на 2024 г.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</si>
</sst>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
    <numFmt numFmtId="165" formatCode="#,##0.0"/>
    <numFmt numFmtId="166" formatCode="0.0"/>
    <numFmt numFmtId="167" formatCode="000000"/>
  </numFmts>
  <fonts count="8" x14ac:knownFonts="1">
    <font>
      <sz val="10"/>
      <name val="Arial"/>
      <charset val="204"/>
    </font>
    <font>
      <sz val="11"/>
      <name val="Times New Roman"/>
      <family val="1"/>
      <charset val="204"/>
    </font>
    <font>
      <b/>
      <sz val="12"/>
      <name val="Times New Roman"/>
      <family val="1"/>
      <charset val="204"/>
    </font>
    <font>
      <sz val="12"/>
      <name val="Times New Roman"/>
      <family val="1"/>
      <charset val="204"/>
    </font>
    <font>
      <sz val="10"/>
      <name val="Arial Cyr"/>
      <charset val="204"/>
    </font>
    <font>
      <sz val="8"/>
      <color indexed="8"/>
      <name val="Calibri"/>
      <family val="2"/>
      <charset val="204"/>
    </font>
    <font>
      <sz val="10"/>
      <name val="Times New Roman"/>
      <family val="1"/>
      <charset val="204"/>
    </font>
    <font>
      <sz val="12"/>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4">
    <xf numFmtId="0" fontId="0" fillId="0" borderId="0"/>
    <xf numFmtId="0" fontId="4" fillId="0" borderId="0"/>
    <xf numFmtId="0" fontId="4" fillId="0" borderId="0"/>
    <xf numFmtId="0" fontId="5" fillId="0" borderId="0"/>
  </cellStyleXfs>
  <cellXfs count="44">
    <xf numFmtId="0" fontId="0" fillId="0" borderId="0" xfId="0"/>
    <xf numFmtId="0" fontId="1" fillId="0" borderId="0" xfId="0" applyFont="1"/>
    <xf numFmtId="0" fontId="1" fillId="0" borderId="0" xfId="0" applyFont="1" applyAlignment="1">
      <alignment horizontal="left" vertical="top" wrapText="1"/>
    </xf>
    <xf numFmtId="0" fontId="1" fillId="0" borderId="0" xfId="0" applyFont="1" applyBorder="1" applyAlignment="1">
      <alignment horizontal="left" vertical="top" wrapText="1"/>
    </xf>
    <xf numFmtId="0" fontId="3" fillId="0" borderId="0" xfId="0" applyFont="1" applyBorder="1" applyAlignment="1">
      <alignment vertical="top" wrapText="1"/>
    </xf>
    <xf numFmtId="0" fontId="3" fillId="0" borderId="0" xfId="0" applyFont="1"/>
    <xf numFmtId="0" fontId="2" fillId="0" borderId="0" xfId="0" applyFont="1"/>
    <xf numFmtId="49" fontId="3" fillId="0" borderId="1" xfId="0" applyNumberFormat="1" applyFont="1" applyBorder="1" applyAlignment="1">
      <alignment horizontal="center" vertical="center" wrapText="1"/>
    </xf>
    <xf numFmtId="49" fontId="3" fillId="0" borderId="1" xfId="0" applyNumberFormat="1" applyFont="1" applyBorder="1" applyAlignment="1">
      <alignment horizontal="left" vertical="center" wrapText="1"/>
    </xf>
    <xf numFmtId="2" fontId="3" fillId="2" borderId="1" xfId="0" applyNumberFormat="1" applyFont="1" applyFill="1" applyBorder="1" applyAlignment="1">
      <alignment vertical="top" wrapText="1"/>
    </xf>
    <xf numFmtId="164" fontId="2" fillId="0" borderId="0" xfId="0" applyNumberFormat="1" applyFont="1" applyBorder="1" applyAlignment="1">
      <alignment vertical="top" wrapText="1"/>
    </xf>
    <xf numFmtId="164" fontId="2" fillId="0" borderId="2" xfId="0" applyNumberFormat="1" applyFont="1" applyBorder="1" applyAlignment="1">
      <alignment vertical="top" wrapText="1"/>
    </xf>
    <xf numFmtId="49" fontId="3" fillId="0" borderId="0" xfId="0" applyNumberFormat="1" applyFont="1" applyAlignment="1">
      <alignment horizontal="center" vertical="center"/>
    </xf>
    <xf numFmtId="0" fontId="3" fillId="0" borderId="0" xfId="0" applyFont="1" applyBorder="1" applyAlignment="1">
      <alignment horizontal="right" wrapText="1"/>
    </xf>
    <xf numFmtId="0" fontId="3" fillId="0" borderId="0" xfId="0" applyFont="1" applyAlignment="1">
      <alignment horizontal="center" vertical="center"/>
    </xf>
    <xf numFmtId="165" fontId="3" fillId="0" borderId="1" xfId="0" applyNumberFormat="1" applyFont="1" applyBorder="1" applyAlignment="1">
      <alignment horizontal="right" wrapText="1"/>
    </xf>
    <xf numFmtId="2" fontId="3" fillId="3" borderId="1" xfId="2" applyNumberFormat="1" applyFont="1" applyFill="1" applyBorder="1" applyAlignment="1">
      <alignment vertical="top" wrapText="1"/>
    </xf>
    <xf numFmtId="0" fontId="3" fillId="0" borderId="0" xfId="0" applyFont="1" applyFill="1" applyAlignment="1">
      <alignment horizontal="right"/>
    </xf>
    <xf numFmtId="0" fontId="3" fillId="0" borderId="0" xfId="0" applyFont="1" applyAlignment="1"/>
    <xf numFmtId="0" fontId="6" fillId="0" borderId="0" xfId="3" applyFont="1" applyFill="1" applyAlignment="1"/>
    <xf numFmtId="49" fontId="3" fillId="0" borderId="1" xfId="0" applyNumberFormat="1" applyFont="1" applyBorder="1" applyAlignment="1">
      <alignment horizontal="center"/>
    </xf>
    <xf numFmtId="49" fontId="3" fillId="0" borderId="1" xfId="0" applyNumberFormat="1" applyFont="1" applyBorder="1" applyAlignment="1">
      <alignment horizontal="left"/>
    </xf>
    <xf numFmtId="165"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2" borderId="1" xfId="1" applyNumberFormat="1" applyFont="1" applyFill="1" applyBorder="1" applyAlignment="1">
      <alignment horizontal="left" wrapText="1"/>
    </xf>
    <xf numFmtId="49" fontId="3" fillId="0" borderId="1" xfId="2" applyNumberFormat="1" applyFont="1" applyFill="1" applyBorder="1" applyAlignment="1">
      <alignment horizontal="center" vertical="center" wrapText="1"/>
    </xf>
    <xf numFmtId="2" fontId="3" fillId="3" borderId="1" xfId="0" applyNumberFormat="1" applyFont="1" applyFill="1" applyBorder="1" applyAlignment="1">
      <alignment vertical="top" wrapText="1"/>
    </xf>
    <xf numFmtId="49" fontId="3" fillId="3" borderId="1" xfId="0" applyNumberFormat="1" applyFont="1" applyFill="1" applyBorder="1" applyAlignment="1">
      <alignment horizontal="center" vertical="center" wrapText="1"/>
    </xf>
    <xf numFmtId="2" fontId="7" fillId="0" borderId="1" xfId="0" applyNumberFormat="1" applyFont="1" applyFill="1" applyBorder="1" applyAlignment="1">
      <alignment vertical="top" wrapText="1"/>
    </xf>
    <xf numFmtId="2" fontId="7" fillId="3" borderId="1" xfId="2" applyNumberFormat="1" applyFont="1" applyFill="1" applyBorder="1" applyAlignment="1">
      <alignment vertical="top" wrapText="1"/>
    </xf>
    <xf numFmtId="2" fontId="7" fillId="3" borderId="1" xfId="0" applyNumberFormat="1" applyFont="1" applyFill="1" applyBorder="1" applyAlignment="1">
      <alignment vertical="top" wrapText="1"/>
    </xf>
    <xf numFmtId="49" fontId="7" fillId="3" borderId="1" xfId="2" applyNumberFormat="1" applyFont="1" applyFill="1" applyBorder="1" applyAlignment="1">
      <alignment horizontal="center" vertical="center" wrapText="1"/>
    </xf>
    <xf numFmtId="2" fontId="7" fillId="0" borderId="1" xfId="2" applyNumberFormat="1" applyFont="1" applyFill="1" applyBorder="1" applyAlignment="1">
      <alignment vertical="top" wrapText="1"/>
    </xf>
    <xf numFmtId="2" fontId="7" fillId="0" borderId="0" xfId="0" applyNumberFormat="1" applyFont="1" applyAlignment="1">
      <alignment wrapText="1"/>
    </xf>
    <xf numFmtId="167" fontId="7" fillId="3" borderId="1" xfId="1" applyNumberFormat="1" applyFont="1" applyFill="1" applyBorder="1" applyAlignment="1">
      <alignment horizontal="left" vertical="center" wrapText="1"/>
    </xf>
    <xf numFmtId="0" fontId="3" fillId="0" borderId="0" xfId="0" applyFont="1" applyAlignment="1">
      <alignment wrapText="1"/>
    </xf>
    <xf numFmtId="165" fontId="3" fillId="0" borderId="1" xfId="0" applyNumberFormat="1" applyFont="1" applyBorder="1" applyAlignment="1">
      <alignment horizontal="right"/>
    </xf>
    <xf numFmtId="166" fontId="3" fillId="0" borderId="1" xfId="0" applyNumberFormat="1" applyFont="1" applyBorder="1" applyAlignment="1">
      <alignment horizontal="right"/>
    </xf>
    <xf numFmtId="0" fontId="3" fillId="0" borderId="1" xfId="0" applyFont="1" applyBorder="1" applyAlignment="1">
      <alignment horizontal="center" vertical="center"/>
    </xf>
    <xf numFmtId="49" fontId="3" fillId="3" borderId="1" xfId="1" applyNumberFormat="1" applyFont="1" applyFill="1" applyBorder="1" applyAlignment="1">
      <alignment horizontal="left" vertical="center" wrapText="1"/>
    </xf>
    <xf numFmtId="2" fontId="7" fillId="0" borderId="1" xfId="0" applyNumberFormat="1" applyFont="1" applyFill="1" applyBorder="1" applyAlignment="1">
      <alignment vertical="center" wrapText="1"/>
    </xf>
    <xf numFmtId="164" fontId="3" fillId="0" borderId="0" xfId="0" applyNumberFormat="1" applyFont="1" applyBorder="1" applyAlignment="1">
      <alignment horizontal="left" vertical="top" wrapText="1"/>
    </xf>
    <xf numFmtId="0" fontId="1" fillId="0" borderId="0" xfId="0" applyFont="1" applyBorder="1" applyAlignment="1">
      <alignment horizontal="right" vertical="top" wrapText="1"/>
    </xf>
    <xf numFmtId="0" fontId="1" fillId="0" borderId="0" xfId="0" applyFont="1" applyBorder="1" applyAlignment="1">
      <alignment horizontal="left" vertical="top" wrapText="1"/>
    </xf>
  </cellXfs>
  <cellStyles count="4">
    <cellStyle name="Обычный" xfId="0" builtinId="0"/>
    <cellStyle name="Обычный 2" xfId="3"/>
    <cellStyle name="Обычный 2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H35"/>
  <sheetViews>
    <sheetView tabSelected="1" view="pageBreakPreview" zoomScale="82" zoomScaleNormal="100" zoomScaleSheetLayoutView="82" workbookViewId="0">
      <selection activeCell="D35" sqref="D35"/>
    </sheetView>
  </sheetViews>
  <sheetFormatPr defaultColWidth="9.140625" defaultRowHeight="12.75" customHeight="1" x14ac:dyDescent="0.25"/>
  <cols>
    <col min="1" max="1" width="16.42578125" style="1" customWidth="1"/>
    <col min="2" max="2" width="68.7109375" style="1" customWidth="1"/>
    <col min="3" max="3" width="15.28515625" style="1" customWidth="1"/>
    <col min="4" max="4" width="15.42578125" style="1" customWidth="1"/>
    <col min="5" max="5" width="12.5703125" style="1" customWidth="1"/>
    <col min="6" max="16384" width="9.140625" style="1"/>
  </cols>
  <sheetData>
    <row r="1" spans="1:8" s="5" customFormat="1" ht="18" customHeight="1" x14ac:dyDescent="0.25">
      <c r="A1" s="12"/>
      <c r="B1"/>
      <c r="C1"/>
      <c r="D1"/>
      <c r="E1" s="17" t="s">
        <v>40</v>
      </c>
      <c r="F1"/>
      <c r="G1"/>
    </row>
    <row r="2" spans="1:8" s="5" customFormat="1" ht="19.5" customHeight="1" x14ac:dyDescent="0.25">
      <c r="B2" s="18" t="s">
        <v>58</v>
      </c>
      <c r="C2"/>
      <c r="D2"/>
      <c r="E2" s="19"/>
      <c r="F2" s="19"/>
      <c r="G2" s="19"/>
      <c r="H2" s="19"/>
    </row>
    <row r="3" spans="1:8" ht="8.25" customHeight="1" x14ac:dyDescent="0.25">
      <c r="A3" s="3"/>
      <c r="B3" s="42"/>
      <c r="C3" s="42"/>
      <c r="D3" s="42"/>
      <c r="E3" s="42"/>
      <c r="F3" s="2"/>
      <c r="G3" s="2"/>
    </row>
    <row r="4" spans="1:8" ht="12.6" customHeight="1" x14ac:dyDescent="0.25">
      <c r="A4" s="43"/>
      <c r="B4" s="43"/>
      <c r="C4" s="43"/>
      <c r="D4" s="43"/>
      <c r="E4" s="43"/>
    </row>
    <row r="5" spans="1:8" s="5" customFormat="1" ht="30.6" customHeight="1" x14ac:dyDescent="0.25">
      <c r="A5" s="41" t="s">
        <v>51</v>
      </c>
      <c r="B5" s="41"/>
      <c r="C5" s="10"/>
      <c r="D5" s="10"/>
      <c r="E5" s="4"/>
    </row>
    <row r="6" spans="1:8" s="5" customFormat="1" ht="16.5" customHeight="1" x14ac:dyDescent="0.25">
      <c r="A6" s="10"/>
      <c r="B6" s="10"/>
      <c r="C6" s="10"/>
      <c r="D6" s="10"/>
      <c r="E6" s="4"/>
    </row>
    <row r="7" spans="1:8" s="5" customFormat="1" ht="13.15" customHeight="1" x14ac:dyDescent="0.25">
      <c r="A7" s="11"/>
      <c r="B7" s="11"/>
      <c r="C7" s="11"/>
      <c r="D7" s="11"/>
      <c r="E7" s="13" t="s">
        <v>7</v>
      </c>
    </row>
    <row r="8" spans="1:8" s="5" customFormat="1" ht="63" x14ac:dyDescent="0.25">
      <c r="A8" s="7" t="s">
        <v>0</v>
      </c>
      <c r="B8" s="7" t="s">
        <v>1</v>
      </c>
      <c r="C8" s="22" t="s">
        <v>59</v>
      </c>
      <c r="D8" s="23" t="s">
        <v>26</v>
      </c>
      <c r="E8" s="23" t="s">
        <v>5</v>
      </c>
    </row>
    <row r="9" spans="1:8" s="6" customFormat="1" ht="40.5" customHeight="1" x14ac:dyDescent="0.25">
      <c r="A9" s="7" t="s">
        <v>9</v>
      </c>
      <c r="B9" s="24" t="s">
        <v>27</v>
      </c>
      <c r="C9" s="36">
        <f>C10+C15+C17+C19+C23</f>
        <v>13380.717000000002</v>
      </c>
      <c r="D9" s="36">
        <f>D10+D15+D17+D19+D23</f>
        <v>11890.241999999998</v>
      </c>
      <c r="E9" s="37">
        <f t="shared" ref="E9:E12" si="0">D9*100/C9</f>
        <v>88.861022918278564</v>
      </c>
    </row>
    <row r="10" spans="1:8" s="6" customFormat="1" ht="53.25" customHeight="1" x14ac:dyDescent="0.25">
      <c r="A10" s="7" t="s">
        <v>10</v>
      </c>
      <c r="B10" s="28" t="s">
        <v>41</v>
      </c>
      <c r="C10" s="36">
        <f>C13+C11+C12+C14</f>
        <v>515.70000000000005</v>
      </c>
      <c r="D10" s="36">
        <f>D13+D11+D12+D14</f>
        <v>515.68399999999997</v>
      </c>
      <c r="E10" s="37">
        <f t="shared" si="0"/>
        <v>99.996897420981171</v>
      </c>
    </row>
    <row r="11" spans="1:8" s="6" customFormat="1" ht="62.25" customHeight="1" x14ac:dyDescent="0.25">
      <c r="A11" s="23" t="s">
        <v>37</v>
      </c>
      <c r="B11" s="29" t="s">
        <v>42</v>
      </c>
      <c r="C11" s="36">
        <v>194</v>
      </c>
      <c r="D11" s="36">
        <v>194</v>
      </c>
      <c r="E11" s="37">
        <f t="shared" si="0"/>
        <v>100</v>
      </c>
    </row>
    <row r="12" spans="1:8" s="6" customFormat="1" ht="62.25" customHeight="1" x14ac:dyDescent="0.25">
      <c r="A12" s="31" t="s">
        <v>44</v>
      </c>
      <c r="B12" s="30" t="s">
        <v>43</v>
      </c>
      <c r="C12" s="36">
        <v>52.7</v>
      </c>
      <c r="D12" s="36">
        <v>52.683999999999997</v>
      </c>
      <c r="E12" s="37">
        <f t="shared" si="0"/>
        <v>99.969639468690687</v>
      </c>
    </row>
    <row r="13" spans="1:8" s="5" customFormat="1" ht="84.75" customHeight="1" x14ac:dyDescent="0.25">
      <c r="A13" s="25" t="s">
        <v>32</v>
      </c>
      <c r="B13" s="32" t="s">
        <v>45</v>
      </c>
      <c r="C13" s="36">
        <v>189</v>
      </c>
      <c r="D13" s="36">
        <v>189</v>
      </c>
      <c r="E13" s="37">
        <f>D13*100/C13</f>
        <v>100</v>
      </c>
    </row>
    <row r="14" spans="1:8" s="5" customFormat="1" ht="63" x14ac:dyDescent="0.25">
      <c r="A14" s="38" t="s">
        <v>54</v>
      </c>
      <c r="B14" s="35" t="s">
        <v>55</v>
      </c>
      <c r="C14" s="36">
        <v>80</v>
      </c>
      <c r="D14" s="36">
        <v>80</v>
      </c>
      <c r="E14" s="37">
        <f>D14*100/C14</f>
        <v>100</v>
      </c>
    </row>
    <row r="15" spans="1:8" s="6" customFormat="1" ht="70.5" customHeight="1" x14ac:dyDescent="0.25">
      <c r="A15" s="7" t="s">
        <v>11</v>
      </c>
      <c r="B15" s="28" t="s">
        <v>46</v>
      </c>
      <c r="C15" s="36">
        <f>C16</f>
        <v>9541.1</v>
      </c>
      <c r="D15" s="36">
        <f>D16</f>
        <v>9541.1180000000004</v>
      </c>
      <c r="E15" s="37">
        <f t="shared" ref="E15:E35" si="1">D15*100/C15</f>
        <v>100.00018865749233</v>
      </c>
    </row>
    <row r="16" spans="1:8" s="6" customFormat="1" ht="22.5" customHeight="1" x14ac:dyDescent="0.25">
      <c r="A16" s="7" t="s">
        <v>12</v>
      </c>
      <c r="B16" s="40" t="s">
        <v>6</v>
      </c>
      <c r="C16" s="36">
        <v>9541.1</v>
      </c>
      <c r="D16" s="36">
        <v>9541.1180000000004</v>
      </c>
      <c r="E16" s="37">
        <f t="shared" si="1"/>
        <v>100.00018865749233</v>
      </c>
    </row>
    <row r="17" spans="1:5" s="6" customFormat="1" ht="48.75" customHeight="1" x14ac:dyDescent="0.25">
      <c r="A17" s="7" t="s">
        <v>13</v>
      </c>
      <c r="B17" s="33" t="s">
        <v>28</v>
      </c>
      <c r="C17" s="36">
        <f>C18</f>
        <v>354.1</v>
      </c>
      <c r="D17" s="36">
        <f>D18</f>
        <v>20</v>
      </c>
      <c r="E17" s="37">
        <f t="shared" si="1"/>
        <v>5.6481219994351877</v>
      </c>
    </row>
    <row r="18" spans="1:5" s="5" customFormat="1" ht="78.75" x14ac:dyDescent="0.25">
      <c r="A18" s="7" t="s">
        <v>14</v>
      </c>
      <c r="B18" s="29" t="s">
        <v>47</v>
      </c>
      <c r="C18" s="36">
        <v>354.1</v>
      </c>
      <c r="D18" s="36">
        <v>20</v>
      </c>
      <c r="E18" s="37">
        <f t="shared" si="1"/>
        <v>5.6481219994351877</v>
      </c>
    </row>
    <row r="19" spans="1:5" s="6" customFormat="1" ht="39" customHeight="1" x14ac:dyDescent="0.25">
      <c r="A19" s="7" t="s">
        <v>15</v>
      </c>
      <c r="B19" s="28" t="s">
        <v>29</v>
      </c>
      <c r="C19" s="36">
        <f>C20+C21+C22</f>
        <v>2899.6170000000002</v>
      </c>
      <c r="D19" s="36">
        <f>D20+D21+D22</f>
        <v>1743.2289999999998</v>
      </c>
      <c r="E19" s="37">
        <f t="shared" si="1"/>
        <v>60.119284719326721</v>
      </c>
    </row>
    <row r="20" spans="1:5" s="6" customFormat="1" ht="63.75" customHeight="1" x14ac:dyDescent="0.25">
      <c r="A20" s="27" t="s">
        <v>39</v>
      </c>
      <c r="B20" s="34" t="s">
        <v>38</v>
      </c>
      <c r="C20" s="36">
        <v>180.8</v>
      </c>
      <c r="D20" s="36">
        <v>180.8</v>
      </c>
      <c r="E20" s="37">
        <f t="shared" si="1"/>
        <v>100</v>
      </c>
    </row>
    <row r="21" spans="1:5" s="5" customFormat="1" ht="47.25" x14ac:dyDescent="0.25">
      <c r="A21" s="7" t="s">
        <v>16</v>
      </c>
      <c r="B21" s="35" t="s">
        <v>48</v>
      </c>
      <c r="C21" s="36">
        <v>210.1</v>
      </c>
      <c r="D21" s="36">
        <v>180.05099999999999</v>
      </c>
      <c r="E21" s="37">
        <f t="shared" si="1"/>
        <v>85.697762970014281</v>
      </c>
    </row>
    <row r="22" spans="1:5" s="5" customFormat="1" ht="47.25" x14ac:dyDescent="0.25">
      <c r="A22" s="7" t="s">
        <v>17</v>
      </c>
      <c r="B22" s="28" t="s">
        <v>49</v>
      </c>
      <c r="C22" s="36">
        <v>2508.7170000000001</v>
      </c>
      <c r="D22" s="36">
        <v>1382.3779999999999</v>
      </c>
      <c r="E22" s="37">
        <f t="shared" si="1"/>
        <v>55.102986905258739</v>
      </c>
    </row>
    <row r="23" spans="1:5" s="6" customFormat="1" ht="45" customHeight="1" x14ac:dyDescent="0.25">
      <c r="A23" s="7" t="s">
        <v>18</v>
      </c>
      <c r="B23" s="33" t="s">
        <v>30</v>
      </c>
      <c r="C23" s="36">
        <f>C24+C25</f>
        <v>70.2</v>
      </c>
      <c r="D23" s="36">
        <f>D24+D25</f>
        <v>70.210999999999999</v>
      </c>
      <c r="E23" s="37">
        <f t="shared" si="1"/>
        <v>100.0156695156695</v>
      </c>
    </row>
    <row r="24" spans="1:5" s="5" customFormat="1" ht="63" x14ac:dyDescent="0.25">
      <c r="A24" s="25" t="s">
        <v>19</v>
      </c>
      <c r="B24" s="32" t="s">
        <v>50</v>
      </c>
      <c r="C24" s="36">
        <v>66.7</v>
      </c>
      <c r="D24" s="36">
        <v>66.7</v>
      </c>
      <c r="E24" s="37">
        <f t="shared" si="1"/>
        <v>100</v>
      </c>
    </row>
    <row r="25" spans="1:5" s="5" customFormat="1" ht="31.5" x14ac:dyDescent="0.25">
      <c r="A25" s="25" t="s">
        <v>25</v>
      </c>
      <c r="B25" s="16" t="s">
        <v>31</v>
      </c>
      <c r="C25" s="36">
        <v>3.5</v>
      </c>
      <c r="D25" s="36">
        <v>3.5110000000000001</v>
      </c>
      <c r="E25" s="37">
        <f t="shared" si="1"/>
        <v>100.31428571428572</v>
      </c>
    </row>
    <row r="26" spans="1:5" s="5" customFormat="1" ht="19.5" customHeight="1" x14ac:dyDescent="0.25">
      <c r="A26" s="7"/>
      <c r="B26" s="8" t="s">
        <v>2</v>
      </c>
      <c r="C26" s="36">
        <f>C27+C29</f>
        <v>8985.5389999999989</v>
      </c>
      <c r="D26" s="36">
        <f>D27+D29</f>
        <v>8190.5009999999984</v>
      </c>
      <c r="E26" s="37">
        <f t="shared" si="1"/>
        <v>91.152027719205265</v>
      </c>
    </row>
    <row r="27" spans="1:5" s="6" customFormat="1" ht="21" customHeight="1" x14ac:dyDescent="0.25">
      <c r="A27" s="7" t="s">
        <v>20</v>
      </c>
      <c r="B27" s="8" t="s">
        <v>2</v>
      </c>
      <c r="C27" s="36">
        <f>C28</f>
        <v>1229.0340000000001</v>
      </c>
      <c r="D27" s="36">
        <f>D28</f>
        <v>1164.6179999999999</v>
      </c>
      <c r="E27" s="37">
        <f t="shared" si="1"/>
        <v>94.758810578063731</v>
      </c>
    </row>
    <row r="28" spans="1:5" s="5" customFormat="1" ht="30.75" customHeight="1" x14ac:dyDescent="0.25">
      <c r="A28" s="7" t="s">
        <v>21</v>
      </c>
      <c r="B28" s="9" t="s">
        <v>8</v>
      </c>
      <c r="C28" s="15">
        <v>1229.0340000000001</v>
      </c>
      <c r="D28" s="15">
        <v>1164.6179999999999</v>
      </c>
      <c r="E28" s="37">
        <f>D28*100/C28</f>
        <v>94.758810578063731</v>
      </c>
    </row>
    <row r="29" spans="1:5" s="6" customFormat="1" ht="31.15" customHeight="1" x14ac:dyDescent="0.25">
      <c r="A29" s="7" t="s">
        <v>22</v>
      </c>
      <c r="B29" s="8" t="s">
        <v>3</v>
      </c>
      <c r="C29" s="36">
        <f>SUM(C30:C34)</f>
        <v>7756.5049999999992</v>
      </c>
      <c r="D29" s="36">
        <f>SUM(D30:D34)</f>
        <v>7025.8829999999989</v>
      </c>
      <c r="E29" s="37">
        <f t="shared" si="1"/>
        <v>90.580525636224053</v>
      </c>
    </row>
    <row r="30" spans="1:5" s="6" customFormat="1" ht="31.15" customHeight="1" x14ac:dyDescent="0.25">
      <c r="A30" s="27" t="s">
        <v>56</v>
      </c>
      <c r="B30" s="39" t="s">
        <v>57</v>
      </c>
      <c r="C30" s="36">
        <v>250</v>
      </c>
      <c r="D30" s="36">
        <v>250</v>
      </c>
      <c r="E30" s="37">
        <f t="shared" si="1"/>
        <v>100</v>
      </c>
    </row>
    <row r="31" spans="1:5" s="5" customFormat="1" ht="52.5" customHeight="1" x14ac:dyDescent="0.25">
      <c r="A31" s="14" t="s">
        <v>23</v>
      </c>
      <c r="B31" s="8" t="s">
        <v>24</v>
      </c>
      <c r="C31" s="15">
        <v>6821</v>
      </c>
      <c r="D31" s="15">
        <v>6153.1629999999996</v>
      </c>
      <c r="E31" s="37">
        <f t="shared" si="1"/>
        <v>90.209104236915394</v>
      </c>
    </row>
    <row r="32" spans="1:5" s="5" customFormat="1" ht="66" customHeight="1" x14ac:dyDescent="0.25">
      <c r="A32" s="25" t="s">
        <v>36</v>
      </c>
      <c r="B32" s="16" t="s">
        <v>35</v>
      </c>
      <c r="C32" s="15">
        <v>62.771999999999998</v>
      </c>
      <c r="D32" s="15">
        <v>0</v>
      </c>
      <c r="E32" s="37">
        <f t="shared" si="1"/>
        <v>0</v>
      </c>
    </row>
    <row r="33" spans="1:5" s="5" customFormat="1" ht="111" customHeight="1" x14ac:dyDescent="0.25">
      <c r="A33" s="23" t="s">
        <v>33</v>
      </c>
      <c r="B33" s="26" t="s">
        <v>34</v>
      </c>
      <c r="C33" s="36">
        <v>472.82</v>
      </c>
      <c r="D33" s="36">
        <v>472.82</v>
      </c>
      <c r="E33" s="37">
        <f t="shared" si="1"/>
        <v>100</v>
      </c>
    </row>
    <row r="34" spans="1:5" s="5" customFormat="1" ht="53.25" customHeight="1" x14ac:dyDescent="0.25">
      <c r="A34" s="27" t="s">
        <v>52</v>
      </c>
      <c r="B34" s="26" t="s">
        <v>53</v>
      </c>
      <c r="C34" s="36">
        <v>149.91300000000001</v>
      </c>
      <c r="D34" s="36">
        <v>149.9</v>
      </c>
      <c r="E34" s="37">
        <f t="shared" si="1"/>
        <v>99.991328303749498</v>
      </c>
    </row>
    <row r="35" spans="1:5" s="6" customFormat="1" ht="15.75" x14ac:dyDescent="0.25">
      <c r="A35" s="20" t="s">
        <v>4</v>
      </c>
      <c r="B35" s="21"/>
      <c r="C35" s="36">
        <f>C9+C26</f>
        <v>22366.256000000001</v>
      </c>
      <c r="D35" s="36">
        <f>D9+D26</f>
        <v>20080.742999999995</v>
      </c>
      <c r="E35" s="37">
        <f t="shared" si="1"/>
        <v>89.781423408549003</v>
      </c>
    </row>
  </sheetData>
  <mergeCells count="3">
    <mergeCell ref="A5:B5"/>
    <mergeCell ref="B3:E3"/>
    <mergeCell ref="A4:E4"/>
  </mergeCells>
  <pageMargins left="0.74803149606299213" right="0.74803149606299213" top="0.59055118110236227" bottom="0.39370078740157483" header="0.51181102362204722" footer="0.51181102362204722"/>
  <pageSetup paperSize="9" scale="68" fitToHeight="0" orientation="portrait" r:id="rId1"/>
  <headerFooter alignWithMargins="0"/>
  <rowBreaks count="1" manualBreakCount="1">
    <brk id="35"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1</vt:lpstr>
      <vt:lpstr>'1'!SIGN</vt:lpstr>
      <vt:lpstr>'1'!Заголовки_для_печати</vt:lpstr>
      <vt:lpstr>'1'!Область_печати</vt:lpstr>
    </vt:vector>
  </TitlesOfParts>
  <Company>BSS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Дина Яхина</dc:creator>
  <cp:lastModifiedBy>Баклыкова А.Л.</cp:lastModifiedBy>
  <cp:lastPrinted>2017-07-19T08:31:09Z</cp:lastPrinted>
  <dcterms:created xsi:type="dcterms:W3CDTF">2002-03-11T10:22:12Z</dcterms:created>
  <dcterms:modified xsi:type="dcterms:W3CDTF">2025-04-16T02:35:28Z</dcterms:modified>
</cp:coreProperties>
</file>